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20895" windowHeight="13905"/>
  </bookViews>
  <sheets>
    <sheet name="Awards" sheetId="1" r:id="rId1"/>
    <sheet name="Proposals" sheetId="2" r:id="rId2"/>
  </sheets>
  <definedNames>
    <definedName name="_xlnm._FilterDatabase" localSheetId="1" hidden="1">Proposals!$I$1:$I$40</definedName>
  </definedNames>
  <calcPr calcId="125725"/>
</workbook>
</file>

<file path=xl/calcChain.xml><?xml version="1.0" encoding="utf-8"?>
<calcChain xmlns="http://schemas.openxmlformats.org/spreadsheetml/2006/main">
  <c r="D4" i="2"/>
  <c r="C4"/>
  <c r="D3" l="1"/>
  <c r="N57" i="1"/>
  <c r="M57"/>
  <c r="D7"/>
</calcChain>
</file>

<file path=xl/sharedStrings.xml><?xml version="1.0" encoding="utf-8"?>
<sst xmlns="http://schemas.openxmlformats.org/spreadsheetml/2006/main" count="576" uniqueCount="262">
  <si>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</si>
  <si>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</si>
  <si>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</si>
  <si>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</si>
  <si>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</si>
  <si>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</si>
  <si>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</si>
  <si>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</si>
  <si>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</si>
  <si>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</si>
  <si>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</si>
  <si>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</si>
  <si>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</si>
  <si>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</si>
  <si>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</si>
  <si>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</si>
  <si>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</si>
  <si>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</si>
  <si>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</si>
  <si>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</si>
  <si>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</si>
  <si>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</si>
  <si>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</si>
  <si>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</si>
  <si>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</si>
  <si>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</si>
  <si>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</si>
  <si>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</si>
  <si>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</si>
  <si>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April 2013</t>
  </si>
  <si>
    <t>Udall, Joshua</t>
  </si>
  <si>
    <t>Comparative Evolutionary Genomics of Cotton</t>
  </si>
  <si>
    <t>R0302284</t>
  </si>
  <si>
    <t>C</t>
  </si>
  <si>
    <t>P&amp;WS</t>
  </si>
  <si>
    <t>LSCI</t>
  </si>
  <si>
    <t>Beard, Randal</t>
  </si>
  <si>
    <t>McLain, Tim</t>
  </si>
  <si>
    <t>MLB Company (Air Force)</t>
  </si>
  <si>
    <t>Long Endurance VTOL Tailsitter UAV</t>
  </si>
  <si>
    <t>R0302502</t>
  </si>
  <si>
    <t>N</t>
  </si>
  <si>
    <t>ECEn</t>
  </si>
  <si>
    <t>E&amp;T</t>
  </si>
  <si>
    <t>Draper, David</t>
  </si>
  <si>
    <t>ZetrOZ, Inc</t>
  </si>
  <si>
    <t>The Heating Capacity of the ZetrOZ Portable Ultrasound Device</t>
  </si>
  <si>
    <t>R0602411</t>
  </si>
  <si>
    <t>ES</t>
  </si>
  <si>
    <t>Bush, Michael</t>
  </si>
  <si>
    <t>Institute for Defense Analyses (DOD)</t>
  </si>
  <si>
    <t>Metaphorical Language Sample Collection - Task 1</t>
  </si>
  <si>
    <t>HUM</t>
  </si>
  <si>
    <t>CLS</t>
  </si>
  <si>
    <t>Clifford, Ray</t>
  </si>
  <si>
    <t>Institute of International Education</t>
  </si>
  <si>
    <t>Computerized Oral Proficiency Instruments for Speaking, Reading, and Listening Tri Service Academy Tests: Arabic and French</t>
  </si>
  <si>
    <t>R0302494</t>
  </si>
  <si>
    <t>Robison, Richard</t>
  </si>
  <si>
    <t>Battelle National Biodefense Institute</t>
  </si>
  <si>
    <t>A curated archive of viable select agents and extracted Nucleic Acids for Bioforensic Casework</t>
  </si>
  <si>
    <t>R0302488</t>
  </si>
  <si>
    <t>M&amp;MB</t>
  </si>
  <si>
    <t>Goodrich, Michael</t>
  </si>
  <si>
    <t>RCTA-H8 Dynamics of HR Military Teams &amp; Orgs</t>
  </si>
  <si>
    <t>R0302358</t>
  </si>
  <si>
    <t>CS</t>
  </si>
  <si>
    <t>P&amp;MS</t>
  </si>
  <si>
    <t>Bangerter, Neal</t>
  </si>
  <si>
    <t>Stanford (NIH)</t>
  </si>
  <si>
    <t>Rapid MRI for Evaluation of Osteoarthritis</t>
  </si>
  <si>
    <t>R0302341</t>
  </si>
  <si>
    <t>Jensen, Greg</t>
  </si>
  <si>
    <t>Boeing</t>
  </si>
  <si>
    <t>Collaborative Senior Project, continuation</t>
  </si>
  <si>
    <t>R0602365</t>
  </si>
  <si>
    <t>ME</t>
  </si>
  <si>
    <t>Red, Ed</t>
  </si>
  <si>
    <t>Wheeler, Dean</t>
  </si>
  <si>
    <t>Predicting Electrode Microstucture and Performance for Optimal Cell Fabrication</t>
  </si>
  <si>
    <t>R0302504</t>
  </si>
  <si>
    <t>CHEME</t>
  </si>
  <si>
    <t>Mazzeo, Brian</t>
  </si>
  <si>
    <t>w/ Wheeler, Dean</t>
  </si>
  <si>
    <t>Lawrence Berkeley National Laboratory</t>
  </si>
  <si>
    <t>Long, David</t>
  </si>
  <si>
    <t>Investigations of Spatial and Temporal Variability of Ocean and Ice Conditions In and Near the Marginal Ice Zone</t>
  </si>
  <si>
    <t>R0302411</t>
  </si>
  <si>
    <t>University of Colorado (NASA)</t>
  </si>
  <si>
    <t>Bybee, Seth</t>
  </si>
  <si>
    <t xml:space="preserve">NSF  </t>
  </si>
  <si>
    <t>Phylogenomics, Revisionary Systematics, and Evolution of the Visual Systems in Dragonflies and Damselflies(Insecta: Ononata)</t>
  </si>
  <si>
    <t>R0112227</t>
  </si>
  <si>
    <t>BIO</t>
  </si>
  <si>
    <t>Adams, Byron</t>
  </si>
  <si>
    <t>w/Bybee, Seth</t>
  </si>
  <si>
    <t>Clement, Mark</t>
  </si>
  <si>
    <t>Bourgerie, Dana</t>
  </si>
  <si>
    <t>BYU Student STARTALK</t>
  </si>
  <si>
    <t>R0202387</t>
  </si>
  <si>
    <t>ANEL</t>
  </si>
  <si>
    <t>Christensen, Matt</t>
  </si>
  <si>
    <t>BYU Chinese Teacher Training Program</t>
  </si>
  <si>
    <t>R0202388</t>
  </si>
  <si>
    <t>Belnap, Kirk</t>
  </si>
  <si>
    <t>BYU 2013 STARTALK Arabic Camp</t>
  </si>
  <si>
    <t>R0202389</t>
  </si>
  <si>
    <t>Hansen, Kristine</t>
  </si>
  <si>
    <t>Council for Writing Program Administrators</t>
  </si>
  <si>
    <t>How Do Concurrent Enrollment Students Perform on College Writing Tasks After They Matriculate at a University</t>
  </si>
  <si>
    <t>R0502178</t>
  </si>
  <si>
    <t>ENG</t>
  </si>
  <si>
    <t>Jack, Brian</t>
  </si>
  <si>
    <t>McInelly, Brett</t>
  </si>
  <si>
    <t>w/Hansen, Kristine</t>
  </si>
  <si>
    <t>Miles, Michael</t>
  </si>
  <si>
    <t>NSF</t>
  </si>
  <si>
    <t>REU Supplement</t>
  </si>
  <si>
    <t>R0112194</t>
  </si>
  <si>
    <t>SOT</t>
  </si>
  <si>
    <t>Wirthlin, Mike</t>
  </si>
  <si>
    <t>R0112109</t>
  </si>
  <si>
    <t>Nelson, Brent</t>
  </si>
  <si>
    <t>AFRL Kirtland Air Force Base CHREC Membership</t>
  </si>
  <si>
    <t>R0112115</t>
  </si>
  <si>
    <t>C-UAS NSF I/UCRC REV Supplement</t>
  </si>
  <si>
    <t>C-UAS NSF I/UCRC REU Supplement</t>
  </si>
  <si>
    <t>R0112200</t>
  </si>
  <si>
    <t>Colton, Mark</t>
  </si>
  <si>
    <t>w/McLain, Tim</t>
  </si>
  <si>
    <t>NASA</t>
  </si>
  <si>
    <t>Research Opportunities in Space and Earth Science (ROSES 2012)</t>
  </si>
  <si>
    <t>R0162017</t>
  </si>
  <si>
    <t>Jensen, Bryant</t>
  </si>
  <si>
    <t>U of Michigan (Spencer Foundation)</t>
  </si>
  <si>
    <t>Measuring Cultural Dimensions of Classroom Interations</t>
  </si>
  <si>
    <t>R0502179</t>
  </si>
  <si>
    <t>TED</t>
  </si>
  <si>
    <t>EDUC</t>
  </si>
  <si>
    <t>Talbot, Richard</t>
  </si>
  <si>
    <t>LDS Church</t>
  </si>
  <si>
    <t>Provo Tabernacle Excavation</t>
  </si>
  <si>
    <t>R0702014</t>
  </si>
  <si>
    <t>OPA</t>
  </si>
  <si>
    <t>FHSS</t>
  </si>
  <si>
    <t>Willardson, Barry</t>
  </si>
  <si>
    <t>NIH</t>
  </si>
  <si>
    <t>Mechanisms of Assembly of Photoreceptor G Protein Complexes</t>
  </si>
  <si>
    <t>R0102053</t>
  </si>
  <si>
    <t>CHMBIO</t>
  </si>
  <si>
    <t>Radebaugh, Jani</t>
  </si>
  <si>
    <t>Climate and Organic Inventory from Dunes to Titan</t>
  </si>
  <si>
    <t>R0162014</t>
  </si>
  <si>
    <t>P&amp;A</t>
  </si>
  <si>
    <t>Whipple, Clinton</t>
  </si>
  <si>
    <t>CAREER:Genetic Networks of Bract Suppression in Maize"</t>
  </si>
  <si>
    <t>R0112228</t>
  </si>
  <si>
    <t>Linford, Matthew</t>
  </si>
  <si>
    <t>Moxtek</t>
  </si>
  <si>
    <t>Wet Chemical Depostiions for Wire Grid Polarizers</t>
  </si>
  <si>
    <t>R0602413</t>
  </si>
  <si>
    <t>Guthrie, Spencer</t>
  </si>
  <si>
    <t>Springville City</t>
  </si>
  <si>
    <t>Effect of Road Cuts on Pavement Condition: Quantifying Remaining Service Life</t>
  </si>
  <si>
    <t>R0492038</t>
  </si>
  <si>
    <t>CEEN</t>
  </si>
  <si>
    <t>IIE</t>
  </si>
  <si>
    <t>Year 2, BYU Chinese Flagship Program - Domestic</t>
  </si>
  <si>
    <t>R0302468</t>
  </si>
  <si>
    <t>Truscott, Tadd</t>
  </si>
  <si>
    <t>ONR</t>
  </si>
  <si>
    <t>Water Surface Skipping of Elastic Bodies</t>
  </si>
  <si>
    <t>R0202390</t>
  </si>
  <si>
    <t>Scientific Systems Co. Inc.</t>
  </si>
  <si>
    <t>SBIR Topic OSD12-AU3</t>
  </si>
  <si>
    <t>R0302506</t>
  </si>
  <si>
    <t>Iowa State (NSF)</t>
  </si>
  <si>
    <t>w/ Beard, Randal</t>
  </si>
  <si>
    <t>w/ Jensen, Greg</t>
  </si>
  <si>
    <t>w/ Nelson, Brent</t>
  </si>
  <si>
    <t>NSA</t>
  </si>
  <si>
    <t>Central Florida (ARL)</t>
  </si>
  <si>
    <t>Richards, Paul</t>
  </si>
  <si>
    <t>Research in Engineering Education: Effective Screencasts for Engineering Education</t>
  </si>
  <si>
    <t>CEEn</t>
  </si>
  <si>
    <t>Graham, Charles</t>
  </si>
  <si>
    <t>w/ Richards, Paul</t>
  </si>
  <si>
    <t>IP&amp;T</t>
  </si>
  <si>
    <t>Halverson, Taylor</t>
  </si>
  <si>
    <t>HBLL</t>
  </si>
  <si>
    <t>Hotchkiss, Rollin</t>
  </si>
  <si>
    <t>Rupper, Summer</t>
  </si>
  <si>
    <t>IDRC-CARIAA</t>
  </si>
  <si>
    <t>Water, Food, energy security in the himalayas and its rivers</t>
  </si>
  <si>
    <t>GEOL</t>
  </si>
  <si>
    <t>Wide Hollow Water Conservancy District</t>
  </si>
  <si>
    <t>Wide Hollow Reservoir Data Recovery Project</t>
  </si>
  <si>
    <t>Rollins, Kyle</t>
  </si>
  <si>
    <t>UDOT</t>
  </si>
  <si>
    <t>Shaking Table Testing to Evaluate Effectiveness of Vertical Drains for Liquefaction Mitigation TPF-5(244)</t>
  </si>
  <si>
    <t>Passive Force Deflection Curves for Skewed Abutments (Supplemental to existing proposal)</t>
  </si>
  <si>
    <t>Gorrell, Steve</t>
  </si>
  <si>
    <t>Concepts NREC</t>
  </si>
  <si>
    <t>Phase I STTR: Design Tool for Optimum Turbines in an Unsteady Environment</t>
  </si>
  <si>
    <t>Maynes, Dan</t>
  </si>
  <si>
    <t xml:space="preserve">w/ Gorrell, Steve </t>
  </si>
  <si>
    <t>Concepts NREC via Air Force SBIR program</t>
  </si>
  <si>
    <t>Optimizing the Deign of a Stability Control Device in Turbopump Inducers</t>
  </si>
  <si>
    <t>w/ Maynes, Dan</t>
  </si>
  <si>
    <t>Collaborative Research: The role of glacial history on the structure and functioning of ecological communitites in the Shackleton Glacier region of the Tansantarctic Mountains</t>
  </si>
  <si>
    <t>Chahal, Jasbir</t>
  </si>
  <si>
    <t xml:space="preserve">NSF - DMS-Infrastructure Program </t>
  </si>
  <si>
    <t>NSF/CBMS Regional Conference in the Mathematical Sciences - Combinatorial Zeta and L-functions - May 6-10, 2014</t>
  </si>
  <si>
    <t>MATH</t>
  </si>
  <si>
    <t>Barrus, Michael</t>
  </si>
  <si>
    <t>w/ Chahal, Jasbir</t>
  </si>
  <si>
    <t>Council of Writing Program Administrators</t>
  </si>
  <si>
    <t>How Do concurrent enrollment students perform on college writing tasks after thay matriculate at a university</t>
  </si>
  <si>
    <t>Jackson, Brian</t>
  </si>
  <si>
    <t>w/ Hansen, Kristine</t>
  </si>
  <si>
    <t>Concergent Concrete Technologies</t>
  </si>
  <si>
    <t>Performance of Nano-Lithium Sealers for Concrete Barrier Walls on Highways in Cold Regions</t>
  </si>
  <si>
    <t>Warnick, Sean</t>
  </si>
  <si>
    <t>Department of Homeland Security</t>
  </si>
  <si>
    <t>Attack Modeling for Distributed Decision Architecture</t>
  </si>
  <si>
    <t>Zappala, Daniel</t>
  </si>
  <si>
    <t>w/ Warnick, Sean</t>
  </si>
  <si>
    <t>Hansen, Derek</t>
  </si>
  <si>
    <t>Department of Justice</t>
  </si>
  <si>
    <t>Gone Virtual: A Study on Social Media, Dating Dynamics, and Teen Dating Violence</t>
  </si>
  <si>
    <t>TECH</t>
  </si>
  <si>
    <t>Gee, Kent</t>
  </si>
  <si>
    <t>Air Force Office of Scientific Research</t>
  </si>
  <si>
    <t>Systematic Investigation of Shock Characterization in Non-Linear Broadband Noise</t>
  </si>
  <si>
    <t>Neilsen, Tracianne</t>
  </si>
  <si>
    <t>w/ Gee, Kent</t>
  </si>
  <si>
    <t>Thomas, Derek</t>
  </si>
  <si>
    <t>Cotton Inc.</t>
  </si>
  <si>
    <t>Physical Mapping the A- and D- genomes of diploid cotton</t>
  </si>
  <si>
    <t>Richards, Rickelle</t>
  </si>
  <si>
    <t>USDA/ARS Children's Nutrition Research Center</t>
  </si>
  <si>
    <t>Utah County WIC Café Program: a technology-driven intervention to enhance cooking and household feeding practices among WIC clients in Utah County</t>
  </si>
  <si>
    <t>ND&amp;FS</t>
  </si>
  <si>
    <t>West, Josh</t>
  </si>
  <si>
    <t>w/ Richards, Rickelle</t>
  </si>
  <si>
    <t>HSCI</t>
  </si>
  <si>
    <t>Teng, Chia-Chi</t>
  </si>
  <si>
    <t>Nyland, Nora</t>
  </si>
  <si>
    <t>Brown, Lora Beth</t>
  </si>
  <si>
    <t>Eggett, Dennis</t>
  </si>
  <si>
    <t>STATS</t>
  </si>
  <si>
    <t>Utah Division of Water Quality</t>
  </si>
  <si>
    <t>DWQ Mt. Pleasant Survey II</t>
  </si>
  <si>
    <t>Wooley, Adam</t>
  </si>
  <si>
    <t>National Institutes of Health</t>
  </si>
  <si>
    <t>Flow Valve Microfluidic Devices for Point-of-Care Anlyte Quantitation</t>
  </si>
  <si>
    <t>Proposal Activity Report</t>
  </si>
  <si>
    <t>Average Proposal:</t>
  </si>
  <si>
    <t>Proposals this month :</t>
  </si>
  <si>
    <t>Amount</t>
  </si>
  <si>
    <t>Proposal Number</t>
  </si>
  <si>
    <t>CTL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</si>
</sst>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8" fillId="0" borderId="0"/>
    <xf numFmtId="44" fontId="20" fillId="0" borderId="0" applyFont="0" applyFill="0" applyBorder="0" applyAlignment="0" applyProtection="0"/>
    <xf numFmtId="0" fontId="18" fillId="3" borderId="0"/>
  </cellStyleXfs>
  <cellXfs count="179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left"/>
    </xf>
    <xf numFmtId="0" fontId="6" fillId="0" borderId="0" xfId="1" applyFont="1" applyBorder="1" applyAlignme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167" fontId="6" fillId="0" borderId="0" xfId="1" applyNumberFormat="1" applyFont="1" applyBorder="1" applyAlignment="1"/>
    <xf numFmtId="0" fontId="6" fillId="0" borderId="0" xfId="1" applyFont="1" applyBorder="1" applyAlignment="1">
      <alignment horizontal="center" vertical="center"/>
    </xf>
    <xf numFmtId="0" fontId="18" fillId="0" borderId="0" xfId="1" applyBorder="1"/>
    <xf numFmtId="0" fontId="1" fillId="0" borderId="0" xfId="1" applyFont="1" applyBorder="1" applyAlignment="1">
      <alignment horizontal="left" wrapText="1"/>
    </xf>
    <xf numFmtId="49" fontId="5" fillId="0" borderId="0" xfId="1" applyNumberFormat="1" applyFont="1" applyBorder="1" applyAlignment="1">
      <alignment horizontal="center" wrapText="1"/>
    </xf>
    <xf numFmtId="164" fontId="19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7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/>
    </xf>
    <xf numFmtId="5" fontId="7" fillId="0" borderId="0" xfId="1" applyNumberFormat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167" fontId="7" fillId="0" borderId="1" xfId="2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Border="1"/>
    <xf numFmtId="167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5" fontId="9" fillId="2" borderId="1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167" fontId="8" fillId="0" borderId="0" xfId="1" applyNumberFormat="1" applyFont="1" applyBorder="1" applyAlignment="1">
      <alignment horizontal="right"/>
    </xf>
    <xf numFmtId="167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5" fontId="0" fillId="0" borderId="0" xfId="0" applyNumberFormat="1" applyFill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5" fontId="8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 wrapText="1"/>
    </xf>
    <xf numFmtId="5" fontId="8" fillId="4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 wrapText="1"/>
    </xf>
    <xf numFmtId="5" fontId="8" fillId="5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14" fontId="8" fillId="0" borderId="5" xfId="0" applyNumberFormat="1" applyFont="1" applyFill="1" applyBorder="1" applyAlignment="1">
      <alignment vertical="center" wrapText="1"/>
    </xf>
    <xf numFmtId="167" fontId="8" fillId="0" borderId="5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14" fontId="8" fillId="5" borderId="5" xfId="0" applyNumberFormat="1" applyFont="1" applyFill="1" applyBorder="1" applyAlignment="1">
      <alignment vertical="center" wrapText="1"/>
    </xf>
    <xf numFmtId="167" fontId="8" fillId="5" borderId="5" xfId="0" applyNumberFormat="1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vertical="center" wrapText="1"/>
    </xf>
    <xf numFmtId="167" fontId="8" fillId="5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180"/>
    </xf>
    <xf numFmtId="0" fontId="7" fillId="2" borderId="1" xfId="0" applyFont="1" applyFill="1" applyBorder="1" applyAlignment="1">
      <alignment horizontal="center" vertical="center" wrapText="1"/>
    </xf>
    <xf numFmtId="5" fontId="12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6" fillId="2" borderId="6" xfId="1" applyNumberFormat="1" applyFont="1" applyFill="1" applyBorder="1" applyAlignment="1">
      <alignment horizontal="center" vertical="center" wrapText="1"/>
    </xf>
    <xf numFmtId="167" fontId="16" fillId="2" borderId="1" xfId="1" applyNumberFormat="1" applyFont="1" applyFill="1" applyBorder="1" applyAlignment="1">
      <alignment horizontal="center" vertical="center" wrapText="1"/>
    </xf>
    <xf numFmtId="167" fontId="16" fillId="2" borderId="6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right"/>
    </xf>
    <xf numFmtId="0" fontId="16" fillId="2" borderId="3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</cellXfs>
  <cellStyles count="4">
    <cellStyle name="Currency 2" xfId="2"/>
    <cellStyle name="Normal" xfId="0" builtinId="0"/>
    <cellStyle name="Normal 2 2" xfId="1"/>
    <cellStyle name="Style 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61"/>
  <sheetViews>
    <sheetView tabSelected="1" topLeftCell="A31" zoomScaleNormal="100" workbookViewId="0">
      <selection activeCell="N62" sqref="N62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2.4257812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11.28515625" customWidth="1"/>
    <col min="14" max="14" width="11" customWidth="1"/>
    <col min="16" max="16" width="10.42578125" bestFit="1" customWidth="1"/>
  </cols>
  <sheetData>
    <row r="1" spans="1:16" ht="24" customHeight="1">
      <c r="B1" s="69"/>
      <c r="C1" s="69"/>
      <c r="D1" s="32" t="s">
        <v>13</v>
      </c>
      <c r="E1" s="69"/>
      <c r="F1" s="69"/>
      <c r="G1" s="69"/>
      <c r="H1" s="69"/>
      <c r="I1" s="69"/>
      <c r="J1" s="69"/>
      <c r="K1" s="69"/>
      <c r="L1" s="69"/>
    </row>
    <row r="2" spans="1:16" ht="16.5" customHeight="1">
      <c r="A2" s="33"/>
      <c r="B2" s="70">
        <v>2013</v>
      </c>
      <c r="C2" s="34"/>
      <c r="D2" s="68" t="s">
        <v>29</v>
      </c>
      <c r="E2" s="35"/>
      <c r="F2" s="33"/>
      <c r="G2" s="29"/>
      <c r="H2" s="70">
        <v>2012</v>
      </c>
      <c r="I2" s="33"/>
      <c r="J2" s="33"/>
      <c r="K2" s="33"/>
      <c r="L2" s="36"/>
    </row>
    <row r="3" spans="1:16" ht="12.75" customHeight="1">
      <c r="A3" s="37" t="s">
        <v>0</v>
      </c>
      <c r="B3" s="38">
        <v>129</v>
      </c>
      <c r="C3" s="34"/>
      <c r="D3" s="162" t="s">
        <v>12</v>
      </c>
      <c r="E3" s="35"/>
      <c r="F3" s="33"/>
      <c r="G3" s="37" t="s">
        <v>0</v>
      </c>
      <c r="H3" s="38">
        <v>135</v>
      </c>
      <c r="I3" s="33"/>
      <c r="J3" s="33"/>
      <c r="K3" s="33"/>
      <c r="L3" s="36"/>
    </row>
    <row r="4" spans="1:16" ht="12.75" customHeight="1">
      <c r="A4" s="37" t="s">
        <v>1</v>
      </c>
      <c r="B4" s="38">
        <v>106</v>
      </c>
      <c r="C4" s="33"/>
      <c r="D4" s="162"/>
      <c r="E4" s="39"/>
      <c r="F4" s="33"/>
      <c r="G4" s="37" t="s">
        <v>1</v>
      </c>
      <c r="H4" s="38">
        <v>108</v>
      </c>
      <c r="I4" s="33"/>
      <c r="J4" s="33"/>
      <c r="K4" s="33"/>
      <c r="L4" s="36"/>
    </row>
    <row r="5" spans="1:16" ht="12.75" customHeight="1">
      <c r="A5" s="37" t="s">
        <v>2</v>
      </c>
      <c r="B5" s="30">
        <v>9499265</v>
      </c>
      <c r="C5" s="33"/>
      <c r="E5" s="39"/>
      <c r="F5" s="33"/>
      <c r="G5" s="37" t="s">
        <v>2</v>
      </c>
      <c r="H5" s="30">
        <v>8858123</v>
      </c>
      <c r="I5" s="33"/>
      <c r="J5" s="40"/>
      <c r="K5" s="34"/>
      <c r="L5" s="36"/>
    </row>
    <row r="6" spans="1:16" ht="6" customHeight="1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6" ht="12.75" customHeight="1">
      <c r="A7" s="151" t="s">
        <v>3</v>
      </c>
      <c r="B7" s="151"/>
      <c r="C7" s="71">
        <v>33</v>
      </c>
      <c r="D7" s="72">
        <f>SUM(H12:H58)</f>
        <v>3779511</v>
      </c>
      <c r="E7" s="35"/>
      <c r="F7" s="35"/>
      <c r="G7" s="43"/>
      <c r="H7" s="44"/>
      <c r="I7" s="31"/>
      <c r="J7" s="34"/>
      <c r="K7" s="34"/>
      <c r="L7" s="36"/>
    </row>
    <row r="8" spans="1:16" s="2" customFormat="1" ht="12.75" customHeight="1">
      <c r="A8" s="152" t="s">
        <v>4</v>
      </c>
      <c r="B8" s="152" t="s">
        <v>5</v>
      </c>
      <c r="C8" s="152" t="s">
        <v>6</v>
      </c>
      <c r="D8" s="163" t="s">
        <v>7</v>
      </c>
      <c r="E8" s="166" t="s">
        <v>10</v>
      </c>
      <c r="F8" s="166" t="s">
        <v>11</v>
      </c>
      <c r="G8" s="167" t="s">
        <v>28</v>
      </c>
      <c r="H8" s="155" t="s">
        <v>14</v>
      </c>
      <c r="I8" s="159" t="s">
        <v>15</v>
      </c>
      <c r="J8" s="156" t="s">
        <v>8</v>
      </c>
      <c r="K8" s="154" t="s">
        <v>9</v>
      </c>
      <c r="L8" s="153" t="s">
        <v>16</v>
      </c>
      <c r="M8" s="150" t="s">
        <v>22</v>
      </c>
      <c r="N8" s="150" t="s">
        <v>25</v>
      </c>
    </row>
    <row r="9" spans="1:16" s="2" customFormat="1" ht="12.75" customHeight="1">
      <c r="A9" s="152"/>
      <c r="B9" s="152"/>
      <c r="C9" s="152"/>
      <c r="D9" s="164"/>
      <c r="E9" s="166"/>
      <c r="F9" s="166"/>
      <c r="G9" s="167"/>
      <c r="H9" s="155"/>
      <c r="I9" s="160"/>
      <c r="J9" s="157"/>
      <c r="K9" s="154"/>
      <c r="L9" s="153"/>
      <c r="M9" s="150"/>
      <c r="N9" s="150"/>
      <c r="O9" s="11"/>
    </row>
    <row r="10" spans="1:16" s="2" customFormat="1" ht="22.5" customHeight="1">
      <c r="A10" s="152"/>
      <c r="B10" s="152"/>
      <c r="C10" s="152"/>
      <c r="D10" s="165"/>
      <c r="E10" s="166"/>
      <c r="F10" s="166"/>
      <c r="G10" s="167"/>
      <c r="H10" s="155"/>
      <c r="I10" s="161"/>
      <c r="J10" s="158"/>
      <c r="K10" s="154"/>
      <c r="L10" s="153"/>
      <c r="M10" s="150"/>
      <c r="N10" s="150"/>
      <c r="O10" s="11"/>
    </row>
    <row r="11" spans="1:16" s="9" customFormat="1" ht="3" customHeight="1">
      <c r="A11" s="45"/>
      <c r="B11" s="12"/>
      <c r="C11" s="12"/>
      <c r="D11" s="46"/>
      <c r="E11" s="27"/>
      <c r="F11" s="27"/>
      <c r="G11" s="80"/>
      <c r="H11" s="13"/>
      <c r="I11" s="14"/>
      <c r="J11" s="12"/>
      <c r="K11" s="12"/>
      <c r="L11" s="47"/>
      <c r="N11" s="10"/>
      <c r="O11" s="10"/>
    </row>
    <row r="12" spans="1:16" s="111" customFormat="1" ht="23.45" customHeight="1">
      <c r="A12" s="61" t="s">
        <v>161</v>
      </c>
      <c r="B12" s="60"/>
      <c r="C12" s="61" t="s">
        <v>162</v>
      </c>
      <c r="D12" s="67" t="s">
        <v>163</v>
      </c>
      <c r="E12" s="62">
        <v>41395</v>
      </c>
      <c r="F12" s="62">
        <v>41517</v>
      </c>
      <c r="G12" s="63" t="s">
        <v>164</v>
      </c>
      <c r="H12" s="64">
        <v>11000</v>
      </c>
      <c r="I12" s="63" t="s">
        <v>41</v>
      </c>
      <c r="J12" s="63" t="s">
        <v>165</v>
      </c>
      <c r="K12" s="63" t="s">
        <v>43</v>
      </c>
      <c r="L12" s="48">
        <v>4</v>
      </c>
      <c r="M12" s="82">
        <v>11000</v>
      </c>
      <c r="N12" s="82">
        <v>11000</v>
      </c>
      <c r="O12" s="110"/>
    </row>
    <row r="13" spans="1:16" s="111" customFormat="1" ht="26.45" customHeight="1">
      <c r="A13" s="51" t="s">
        <v>82</v>
      </c>
      <c r="B13" s="51" t="s">
        <v>83</v>
      </c>
      <c r="C13" s="51" t="s">
        <v>84</v>
      </c>
      <c r="D13" s="65" t="s">
        <v>79</v>
      </c>
      <c r="E13" s="52">
        <v>41374</v>
      </c>
      <c r="F13" s="52">
        <v>42826</v>
      </c>
      <c r="G13" s="53" t="s">
        <v>80</v>
      </c>
      <c r="H13" s="54">
        <v>24812</v>
      </c>
      <c r="I13" s="55" t="s">
        <v>41</v>
      </c>
      <c r="J13" s="55" t="s">
        <v>81</v>
      </c>
      <c r="K13" s="55" t="s">
        <v>43</v>
      </c>
      <c r="L13" s="55">
        <v>2</v>
      </c>
      <c r="M13" s="81">
        <v>49625</v>
      </c>
      <c r="N13" s="81">
        <v>794000</v>
      </c>
      <c r="O13" s="110"/>
    </row>
    <row r="14" spans="1:16" s="111" customFormat="1" ht="25.9" customHeight="1">
      <c r="A14" s="51" t="s">
        <v>78</v>
      </c>
      <c r="B14" s="51"/>
      <c r="C14" s="51" t="s">
        <v>84</v>
      </c>
      <c r="D14" s="65" t="s">
        <v>79</v>
      </c>
      <c r="E14" s="52">
        <v>41374</v>
      </c>
      <c r="F14" s="52">
        <v>42826</v>
      </c>
      <c r="G14" s="53" t="s">
        <v>80</v>
      </c>
      <c r="H14" s="54">
        <v>24813</v>
      </c>
      <c r="I14" s="55" t="s">
        <v>41</v>
      </c>
      <c r="J14" s="55" t="s">
        <v>81</v>
      </c>
      <c r="K14" s="55" t="s">
        <v>43</v>
      </c>
      <c r="L14" s="55">
        <v>2</v>
      </c>
      <c r="M14" s="81">
        <v>49625</v>
      </c>
      <c r="N14" s="81">
        <v>794000</v>
      </c>
      <c r="O14" s="110"/>
    </row>
    <row r="15" spans="1:16" s="111" customFormat="1" ht="12.75" customHeight="1">
      <c r="A15" s="118" t="s">
        <v>68</v>
      </c>
      <c r="B15" s="118"/>
      <c r="C15" s="118" t="s">
        <v>69</v>
      </c>
      <c r="D15" s="119" t="s">
        <v>70</v>
      </c>
      <c r="E15" s="120">
        <v>40330</v>
      </c>
      <c r="F15" s="120">
        <v>41729</v>
      </c>
      <c r="G15" s="121" t="s">
        <v>71</v>
      </c>
      <c r="H15" s="122">
        <v>111085</v>
      </c>
      <c r="I15" s="123" t="s">
        <v>33</v>
      </c>
      <c r="J15" s="123" t="s">
        <v>42</v>
      </c>
      <c r="K15" s="123" t="s">
        <v>43</v>
      </c>
      <c r="L15" s="123">
        <v>2</v>
      </c>
      <c r="M15" s="124">
        <v>455208</v>
      </c>
      <c r="N15" s="124">
        <v>455208</v>
      </c>
      <c r="P15" s="117"/>
    </row>
    <row r="16" spans="1:16" s="111" customFormat="1" ht="12.75" customHeight="1">
      <c r="A16" s="57" t="s">
        <v>36</v>
      </c>
      <c r="B16" s="57" t="s">
        <v>129</v>
      </c>
      <c r="C16" s="57" t="s">
        <v>116</v>
      </c>
      <c r="D16" s="66" t="s">
        <v>125</v>
      </c>
      <c r="E16" s="58">
        <v>40969</v>
      </c>
      <c r="F16" s="58">
        <v>42794</v>
      </c>
      <c r="G16" s="49" t="s">
        <v>127</v>
      </c>
      <c r="H16" s="59">
        <v>4000</v>
      </c>
      <c r="I16" s="48" t="s">
        <v>33</v>
      </c>
      <c r="J16" s="48" t="s">
        <v>42</v>
      </c>
      <c r="K16" s="48" t="s">
        <v>43</v>
      </c>
      <c r="L16" s="48">
        <v>1</v>
      </c>
      <c r="M16" s="82">
        <v>295226</v>
      </c>
      <c r="N16" s="82">
        <v>450000</v>
      </c>
    </row>
    <row r="17" spans="1:14" s="111" customFormat="1" ht="24" customHeight="1">
      <c r="A17" s="50" t="s">
        <v>36</v>
      </c>
      <c r="B17" s="51"/>
      <c r="C17" s="51" t="s">
        <v>38</v>
      </c>
      <c r="D17" s="65" t="s">
        <v>39</v>
      </c>
      <c r="E17" s="52">
        <v>41306</v>
      </c>
      <c r="F17" s="52">
        <v>41670</v>
      </c>
      <c r="G17" s="53" t="s">
        <v>40</v>
      </c>
      <c r="H17" s="54">
        <v>45607</v>
      </c>
      <c r="I17" s="55" t="s">
        <v>41</v>
      </c>
      <c r="J17" s="55" t="s">
        <v>42</v>
      </c>
      <c r="K17" s="55" t="s">
        <v>43</v>
      </c>
      <c r="L17" s="55">
        <v>2</v>
      </c>
      <c r="M17" s="81">
        <v>91214</v>
      </c>
      <c r="N17" s="81">
        <v>178429</v>
      </c>
    </row>
    <row r="18" spans="1:14" s="111" customFormat="1" ht="23.45" customHeight="1">
      <c r="A18" s="61" t="s">
        <v>85</v>
      </c>
      <c r="B18" s="60"/>
      <c r="C18" s="61" t="s">
        <v>130</v>
      </c>
      <c r="D18" s="67" t="s">
        <v>131</v>
      </c>
      <c r="E18" s="62">
        <v>41348</v>
      </c>
      <c r="F18" s="62">
        <v>42808</v>
      </c>
      <c r="G18" s="63" t="s">
        <v>132</v>
      </c>
      <c r="H18" s="64">
        <v>102279</v>
      </c>
      <c r="I18" s="63" t="s">
        <v>41</v>
      </c>
      <c r="J18" s="63" t="s">
        <v>42</v>
      </c>
      <c r="K18" s="63" t="s">
        <v>43</v>
      </c>
      <c r="L18" s="48">
        <v>1</v>
      </c>
      <c r="M18" s="82">
        <v>102279</v>
      </c>
      <c r="N18" s="82">
        <v>416069</v>
      </c>
    </row>
    <row r="19" spans="1:14" s="111" customFormat="1" ht="24.6" customHeight="1">
      <c r="A19" s="118" t="s">
        <v>85</v>
      </c>
      <c r="B19" s="118"/>
      <c r="C19" s="118" t="s">
        <v>88</v>
      </c>
      <c r="D19" s="119" t="s">
        <v>86</v>
      </c>
      <c r="E19" s="120">
        <v>40787</v>
      </c>
      <c r="F19" s="120">
        <v>41517</v>
      </c>
      <c r="G19" s="121" t="s">
        <v>87</v>
      </c>
      <c r="H19" s="122">
        <v>93000</v>
      </c>
      <c r="I19" s="123" t="s">
        <v>33</v>
      </c>
      <c r="J19" s="123" t="s">
        <v>42</v>
      </c>
      <c r="K19" s="123" t="s">
        <v>43</v>
      </c>
      <c r="L19" s="123">
        <v>2</v>
      </c>
      <c r="M19" s="124">
        <v>389055</v>
      </c>
      <c r="N19" s="124">
        <v>389055</v>
      </c>
    </row>
    <row r="20" spans="1:14" s="111" customFormat="1" ht="12.75" customHeight="1">
      <c r="A20" s="51" t="s">
        <v>122</v>
      </c>
      <c r="B20" s="51"/>
      <c r="C20" s="51" t="s">
        <v>116</v>
      </c>
      <c r="D20" s="65" t="s">
        <v>123</v>
      </c>
      <c r="E20" s="52">
        <v>39844</v>
      </c>
      <c r="F20" s="52">
        <v>41670</v>
      </c>
      <c r="G20" s="53" t="s">
        <v>124</v>
      </c>
      <c r="H20" s="54">
        <v>17549</v>
      </c>
      <c r="I20" s="55" t="s">
        <v>33</v>
      </c>
      <c r="J20" s="55" t="s">
        <v>42</v>
      </c>
      <c r="K20" s="55" t="s">
        <v>43</v>
      </c>
      <c r="L20" s="55">
        <v>1</v>
      </c>
      <c r="M20" s="81">
        <v>525285</v>
      </c>
      <c r="N20" s="81">
        <v>525285</v>
      </c>
    </row>
    <row r="21" spans="1:14" s="111" customFormat="1" ht="12.75" customHeight="1">
      <c r="A21" s="51" t="s">
        <v>120</v>
      </c>
      <c r="B21" s="51"/>
      <c r="C21" s="51" t="s">
        <v>116</v>
      </c>
      <c r="D21" s="65" t="s">
        <v>117</v>
      </c>
      <c r="E21" s="52">
        <v>39844</v>
      </c>
      <c r="F21" s="52">
        <v>41670</v>
      </c>
      <c r="G21" s="53" t="s">
        <v>121</v>
      </c>
      <c r="H21" s="54">
        <v>14960</v>
      </c>
      <c r="I21" s="55" t="s">
        <v>33</v>
      </c>
      <c r="J21" s="55" t="s">
        <v>42</v>
      </c>
      <c r="K21" s="55" t="s">
        <v>43</v>
      </c>
      <c r="L21" s="55">
        <v>1</v>
      </c>
      <c r="M21" s="81">
        <v>490188</v>
      </c>
      <c r="N21" s="81">
        <v>490188</v>
      </c>
    </row>
    <row r="22" spans="1:14" s="111" customFormat="1" ht="12.75" customHeight="1">
      <c r="A22" s="50" t="s">
        <v>120</v>
      </c>
      <c r="B22" s="50" t="s">
        <v>179</v>
      </c>
      <c r="C22" s="50" t="s">
        <v>116</v>
      </c>
      <c r="D22" s="65" t="s">
        <v>123</v>
      </c>
      <c r="E22" s="52">
        <v>39844</v>
      </c>
      <c r="F22" s="52">
        <v>41670</v>
      </c>
      <c r="G22" s="53" t="s">
        <v>124</v>
      </c>
      <c r="H22" s="54">
        <v>17548</v>
      </c>
      <c r="I22" s="55" t="s">
        <v>33</v>
      </c>
      <c r="J22" s="55" t="s">
        <v>42</v>
      </c>
      <c r="K22" s="55" t="s">
        <v>43</v>
      </c>
      <c r="L22" s="55">
        <v>1</v>
      </c>
      <c r="M22" s="81">
        <v>525285</v>
      </c>
      <c r="N22" s="81">
        <v>525285</v>
      </c>
    </row>
    <row r="23" spans="1:14" s="111" customFormat="1" ht="12.75" customHeight="1">
      <c r="A23" s="125" t="s">
        <v>36</v>
      </c>
      <c r="B23" s="125" t="s">
        <v>129</v>
      </c>
      <c r="C23" s="125" t="s">
        <v>116</v>
      </c>
      <c r="D23" s="119" t="s">
        <v>126</v>
      </c>
      <c r="E23" s="120">
        <v>40969</v>
      </c>
      <c r="F23" s="120">
        <v>42794</v>
      </c>
      <c r="G23" s="121" t="s">
        <v>127</v>
      </c>
      <c r="H23" s="126">
        <v>2500</v>
      </c>
      <c r="I23" s="123" t="s">
        <v>33</v>
      </c>
      <c r="J23" s="123" t="s">
        <v>76</v>
      </c>
      <c r="K23" s="123" t="s">
        <v>43</v>
      </c>
      <c r="L23" s="123">
        <v>1</v>
      </c>
      <c r="M23" s="124">
        <v>285226</v>
      </c>
      <c r="N23" s="124">
        <v>450000</v>
      </c>
    </row>
    <row r="24" spans="1:14" s="111" customFormat="1" ht="12.75" customHeight="1">
      <c r="A24" s="57" t="s">
        <v>128</v>
      </c>
      <c r="B24" s="57" t="s">
        <v>129</v>
      </c>
      <c r="C24" s="57" t="s">
        <v>116</v>
      </c>
      <c r="D24" s="66" t="s">
        <v>125</v>
      </c>
      <c r="E24" s="58">
        <v>40969</v>
      </c>
      <c r="F24" s="58">
        <v>42794</v>
      </c>
      <c r="G24" s="49" t="s">
        <v>127</v>
      </c>
      <c r="H24" s="59">
        <v>4000</v>
      </c>
      <c r="I24" s="48" t="s">
        <v>33</v>
      </c>
      <c r="J24" s="48" t="s">
        <v>76</v>
      </c>
      <c r="K24" s="48" t="s">
        <v>43</v>
      </c>
      <c r="L24" s="48">
        <v>1</v>
      </c>
      <c r="M24" s="82">
        <v>295226</v>
      </c>
      <c r="N24" s="82">
        <v>450000</v>
      </c>
    </row>
    <row r="25" spans="1:14" s="111" customFormat="1" ht="12.75" customHeight="1">
      <c r="A25" s="57" t="s">
        <v>128</v>
      </c>
      <c r="B25" s="57" t="s">
        <v>129</v>
      </c>
      <c r="C25" s="50" t="s">
        <v>116</v>
      </c>
      <c r="D25" s="65" t="s">
        <v>126</v>
      </c>
      <c r="E25" s="52">
        <v>40969</v>
      </c>
      <c r="F25" s="52">
        <v>42794</v>
      </c>
      <c r="G25" s="53" t="s">
        <v>127</v>
      </c>
      <c r="H25" s="56">
        <v>2500</v>
      </c>
      <c r="I25" s="55" t="s">
        <v>33</v>
      </c>
      <c r="J25" s="55" t="s">
        <v>76</v>
      </c>
      <c r="K25" s="55" t="s">
        <v>43</v>
      </c>
      <c r="L25" s="55">
        <v>1</v>
      </c>
      <c r="M25" s="81">
        <v>285226</v>
      </c>
      <c r="N25" s="81">
        <v>450000</v>
      </c>
    </row>
    <row r="26" spans="1:14" s="111" customFormat="1" ht="12.75" customHeight="1">
      <c r="A26" s="57" t="s">
        <v>63</v>
      </c>
      <c r="B26" s="57" t="s">
        <v>129</v>
      </c>
      <c r="C26" s="57" t="s">
        <v>116</v>
      </c>
      <c r="D26" s="66" t="s">
        <v>125</v>
      </c>
      <c r="E26" s="58">
        <v>40969</v>
      </c>
      <c r="F26" s="58">
        <v>42794</v>
      </c>
      <c r="G26" s="49" t="s">
        <v>127</v>
      </c>
      <c r="H26" s="59">
        <v>4000</v>
      </c>
      <c r="I26" s="48" t="s">
        <v>33</v>
      </c>
      <c r="J26" s="48" t="s">
        <v>76</v>
      </c>
      <c r="K26" s="48" t="s">
        <v>43</v>
      </c>
      <c r="L26" s="48">
        <v>1</v>
      </c>
      <c r="M26" s="82">
        <v>295226</v>
      </c>
      <c r="N26" s="82">
        <v>450000</v>
      </c>
    </row>
    <row r="27" spans="1:14" s="111" customFormat="1" ht="12.75" customHeight="1">
      <c r="A27" s="125" t="s">
        <v>63</v>
      </c>
      <c r="B27" s="125" t="s">
        <v>129</v>
      </c>
      <c r="C27" s="125" t="s">
        <v>116</v>
      </c>
      <c r="D27" s="119" t="s">
        <v>126</v>
      </c>
      <c r="E27" s="120">
        <v>40969</v>
      </c>
      <c r="F27" s="120">
        <v>42794</v>
      </c>
      <c r="G27" s="121" t="s">
        <v>127</v>
      </c>
      <c r="H27" s="126">
        <v>2500</v>
      </c>
      <c r="I27" s="123" t="s">
        <v>33</v>
      </c>
      <c r="J27" s="123" t="s">
        <v>76</v>
      </c>
      <c r="K27" s="123" t="s">
        <v>43</v>
      </c>
      <c r="L27" s="123">
        <v>1</v>
      </c>
      <c r="M27" s="124">
        <v>285226</v>
      </c>
      <c r="N27" s="124">
        <v>450000</v>
      </c>
    </row>
    <row r="28" spans="1:14" s="111" customFormat="1" ht="12.75" customHeight="1">
      <c r="A28" s="51" t="s">
        <v>72</v>
      </c>
      <c r="B28" s="51"/>
      <c r="C28" s="51" t="s">
        <v>73</v>
      </c>
      <c r="D28" s="65" t="s">
        <v>74</v>
      </c>
      <c r="E28" s="52">
        <v>40806</v>
      </c>
      <c r="F28" s="52">
        <v>41614</v>
      </c>
      <c r="G28" s="53" t="s">
        <v>75</v>
      </c>
      <c r="H28" s="54">
        <v>35000</v>
      </c>
      <c r="I28" s="55" t="s">
        <v>33</v>
      </c>
      <c r="J28" s="55" t="s">
        <v>76</v>
      </c>
      <c r="K28" s="55" t="s">
        <v>43</v>
      </c>
      <c r="L28" s="55">
        <v>4</v>
      </c>
      <c r="M28" s="81">
        <v>407100</v>
      </c>
      <c r="N28" s="81">
        <v>407100</v>
      </c>
    </row>
    <row r="29" spans="1:14" s="111" customFormat="1" ht="12.75" customHeight="1">
      <c r="A29" s="50" t="s">
        <v>37</v>
      </c>
      <c r="B29" s="50"/>
      <c r="C29" s="50" t="s">
        <v>116</v>
      </c>
      <c r="D29" s="65" t="s">
        <v>126</v>
      </c>
      <c r="E29" s="52">
        <v>40969</v>
      </c>
      <c r="F29" s="52">
        <v>42794</v>
      </c>
      <c r="G29" s="53" t="s">
        <v>127</v>
      </c>
      <c r="H29" s="56">
        <v>4000</v>
      </c>
      <c r="I29" s="55" t="s">
        <v>33</v>
      </c>
      <c r="J29" s="55" t="s">
        <v>76</v>
      </c>
      <c r="K29" s="55" t="s">
        <v>43</v>
      </c>
      <c r="L29" s="55">
        <v>1</v>
      </c>
      <c r="M29" s="81">
        <v>285226</v>
      </c>
      <c r="N29" s="81">
        <v>450000</v>
      </c>
    </row>
    <row r="30" spans="1:14" s="111" customFormat="1" ht="12.75" customHeight="1">
      <c r="A30" s="57" t="s">
        <v>37</v>
      </c>
      <c r="B30" s="57"/>
      <c r="C30" s="57" t="s">
        <v>116</v>
      </c>
      <c r="D30" s="66" t="s">
        <v>125</v>
      </c>
      <c r="E30" s="58">
        <v>40969</v>
      </c>
      <c r="F30" s="58">
        <v>42794</v>
      </c>
      <c r="G30" s="49" t="s">
        <v>127</v>
      </c>
      <c r="H30" s="59">
        <v>2500</v>
      </c>
      <c r="I30" s="48" t="s">
        <v>33</v>
      </c>
      <c r="J30" s="48" t="s">
        <v>76</v>
      </c>
      <c r="K30" s="48" t="s">
        <v>43</v>
      </c>
      <c r="L30" s="48">
        <v>1</v>
      </c>
      <c r="M30" s="82">
        <v>295226</v>
      </c>
      <c r="N30" s="82">
        <v>450000</v>
      </c>
    </row>
    <row r="31" spans="1:14" s="111" customFormat="1" ht="22.9" customHeight="1">
      <c r="A31" s="125" t="s">
        <v>37</v>
      </c>
      <c r="B31" s="118" t="s">
        <v>177</v>
      </c>
      <c r="C31" s="118" t="s">
        <v>38</v>
      </c>
      <c r="D31" s="119" t="s">
        <v>39</v>
      </c>
      <c r="E31" s="120">
        <v>41306</v>
      </c>
      <c r="F31" s="120">
        <v>41670</v>
      </c>
      <c r="G31" s="121" t="s">
        <v>40</v>
      </c>
      <c r="H31" s="122">
        <v>45607</v>
      </c>
      <c r="I31" s="123" t="s">
        <v>41</v>
      </c>
      <c r="J31" s="123" t="s">
        <v>76</v>
      </c>
      <c r="K31" s="123" t="s">
        <v>43</v>
      </c>
      <c r="L31" s="123">
        <v>2</v>
      </c>
      <c r="M31" s="124">
        <v>91214</v>
      </c>
      <c r="N31" s="124">
        <v>178429</v>
      </c>
    </row>
    <row r="32" spans="1:14" s="111" customFormat="1" ht="24" customHeight="1">
      <c r="A32" s="61" t="s">
        <v>37</v>
      </c>
      <c r="B32" s="60"/>
      <c r="C32" s="61" t="s">
        <v>173</v>
      </c>
      <c r="D32" s="67" t="s">
        <v>174</v>
      </c>
      <c r="E32" s="62">
        <v>41390</v>
      </c>
      <c r="F32" s="62">
        <v>41622</v>
      </c>
      <c r="G32" s="63" t="s">
        <v>175</v>
      </c>
      <c r="H32" s="64">
        <v>39897</v>
      </c>
      <c r="I32" s="63" t="s">
        <v>41</v>
      </c>
      <c r="J32" s="63" t="s">
        <v>76</v>
      </c>
      <c r="K32" s="63" t="s">
        <v>43</v>
      </c>
      <c r="L32" s="48">
        <v>2</v>
      </c>
      <c r="M32" s="82">
        <v>39897</v>
      </c>
      <c r="N32" s="82">
        <v>39897</v>
      </c>
    </row>
    <row r="33" spans="1:74" s="111" customFormat="1" ht="12.75" customHeight="1">
      <c r="A33" s="51" t="s">
        <v>77</v>
      </c>
      <c r="B33" s="51" t="s">
        <v>178</v>
      </c>
      <c r="C33" s="51" t="s">
        <v>73</v>
      </c>
      <c r="D33" s="65" t="s">
        <v>74</v>
      </c>
      <c r="E33" s="52">
        <v>40806</v>
      </c>
      <c r="F33" s="52">
        <v>41614</v>
      </c>
      <c r="G33" s="53" t="s">
        <v>75</v>
      </c>
      <c r="H33" s="54">
        <v>35000</v>
      </c>
      <c r="I33" s="55" t="s">
        <v>33</v>
      </c>
      <c r="J33" s="55" t="s">
        <v>76</v>
      </c>
      <c r="K33" s="55" t="s">
        <v>43</v>
      </c>
      <c r="L33" s="55">
        <v>4</v>
      </c>
      <c r="M33" s="81">
        <v>407100</v>
      </c>
      <c r="N33" s="81">
        <v>407100</v>
      </c>
    </row>
    <row r="34" spans="1:74" s="111" customFormat="1" ht="12.75" customHeight="1">
      <c r="A34" s="61" t="s">
        <v>169</v>
      </c>
      <c r="B34" s="60"/>
      <c r="C34" s="61" t="s">
        <v>170</v>
      </c>
      <c r="D34" s="67" t="s">
        <v>171</v>
      </c>
      <c r="E34" s="62">
        <v>41379</v>
      </c>
      <c r="F34" s="62">
        <v>41639</v>
      </c>
      <c r="G34" s="63" t="s">
        <v>172</v>
      </c>
      <c r="H34" s="64">
        <v>10000</v>
      </c>
      <c r="I34" s="63" t="s">
        <v>41</v>
      </c>
      <c r="J34" s="63" t="s">
        <v>76</v>
      </c>
      <c r="K34" s="63" t="s">
        <v>43</v>
      </c>
      <c r="L34" s="48">
        <v>1</v>
      </c>
      <c r="M34" s="82">
        <v>10000</v>
      </c>
      <c r="N34" s="82">
        <v>75000</v>
      </c>
    </row>
    <row r="35" spans="1:74" s="111" customFormat="1" ht="12.75" customHeight="1">
      <c r="A35" s="118" t="s">
        <v>115</v>
      </c>
      <c r="B35" s="118"/>
      <c r="C35" s="118" t="s">
        <v>116</v>
      </c>
      <c r="D35" s="119" t="s">
        <v>117</v>
      </c>
      <c r="E35" s="120">
        <v>40787</v>
      </c>
      <c r="F35" s="120">
        <v>41882</v>
      </c>
      <c r="G35" s="121" t="s">
        <v>118</v>
      </c>
      <c r="H35" s="122">
        <v>5000</v>
      </c>
      <c r="I35" s="123" t="s">
        <v>33</v>
      </c>
      <c r="J35" s="123" t="s">
        <v>119</v>
      </c>
      <c r="K35" s="123" t="s">
        <v>43</v>
      </c>
      <c r="L35" s="123">
        <v>1</v>
      </c>
      <c r="M35" s="124">
        <v>265000</v>
      </c>
      <c r="N35" s="124">
        <v>265000</v>
      </c>
    </row>
    <row r="36" spans="1:74" s="111" customFormat="1" ht="23.45" customHeight="1">
      <c r="A36" s="61" t="s">
        <v>133</v>
      </c>
      <c r="B36" s="60"/>
      <c r="C36" s="61" t="s">
        <v>134</v>
      </c>
      <c r="D36" s="67" t="s">
        <v>135</v>
      </c>
      <c r="E36" s="62">
        <v>41334</v>
      </c>
      <c r="F36" s="62">
        <v>41698</v>
      </c>
      <c r="G36" s="63" t="s">
        <v>136</v>
      </c>
      <c r="H36" s="64">
        <v>25000</v>
      </c>
      <c r="I36" s="63" t="s">
        <v>41</v>
      </c>
      <c r="J36" s="63" t="s">
        <v>137</v>
      </c>
      <c r="K36" s="63" t="s">
        <v>138</v>
      </c>
      <c r="L36" s="48">
        <v>4</v>
      </c>
      <c r="M36" s="81">
        <v>25000</v>
      </c>
      <c r="N36" s="81">
        <v>25000</v>
      </c>
    </row>
    <row r="37" spans="1:74" s="110" customFormat="1" ht="12.75" customHeight="1">
      <c r="A37" s="61" t="s">
        <v>139</v>
      </c>
      <c r="B37" s="60"/>
      <c r="C37" s="61" t="s">
        <v>140</v>
      </c>
      <c r="D37" s="67" t="s">
        <v>141</v>
      </c>
      <c r="E37" s="62">
        <v>41214</v>
      </c>
      <c r="F37" s="62">
        <v>41517</v>
      </c>
      <c r="G37" s="63" t="s">
        <v>142</v>
      </c>
      <c r="H37" s="64">
        <v>88966</v>
      </c>
      <c r="I37" s="63" t="s">
        <v>33</v>
      </c>
      <c r="J37" s="63" t="s">
        <v>143</v>
      </c>
      <c r="K37" s="63" t="s">
        <v>144</v>
      </c>
      <c r="L37" s="48">
        <v>4</v>
      </c>
      <c r="M37" s="81">
        <v>229859</v>
      </c>
      <c r="N37" s="81">
        <v>229859</v>
      </c>
    </row>
    <row r="38" spans="1:74" s="112" customFormat="1" ht="12.6" customHeight="1">
      <c r="A38" s="51" t="s">
        <v>104</v>
      </c>
      <c r="B38" s="51"/>
      <c r="C38" s="51" t="s">
        <v>180</v>
      </c>
      <c r="D38" s="65" t="s">
        <v>105</v>
      </c>
      <c r="E38" s="52"/>
      <c r="F38" s="52">
        <v>41698</v>
      </c>
      <c r="G38" s="53" t="s">
        <v>106</v>
      </c>
      <c r="H38" s="54">
        <v>119315</v>
      </c>
      <c r="I38" s="55" t="s">
        <v>41</v>
      </c>
      <c r="J38" s="55" t="s">
        <v>100</v>
      </c>
      <c r="K38" s="55" t="s">
        <v>52</v>
      </c>
      <c r="L38" s="55">
        <v>1</v>
      </c>
      <c r="M38" s="81">
        <v>119315</v>
      </c>
      <c r="N38" s="81">
        <v>119315</v>
      </c>
    </row>
    <row r="39" spans="1:74" s="111" customFormat="1" ht="12.75" customHeight="1">
      <c r="A39" s="133" t="s">
        <v>97</v>
      </c>
      <c r="B39" s="133"/>
      <c r="C39" s="133" t="s">
        <v>180</v>
      </c>
      <c r="D39" s="128" t="s">
        <v>98</v>
      </c>
      <c r="E39" s="129">
        <v>41380</v>
      </c>
      <c r="F39" s="129">
        <v>41698</v>
      </c>
      <c r="G39" s="130" t="s">
        <v>99</v>
      </c>
      <c r="H39" s="134">
        <v>100000</v>
      </c>
      <c r="I39" s="131" t="s">
        <v>41</v>
      </c>
      <c r="J39" s="131" t="s">
        <v>100</v>
      </c>
      <c r="K39" s="131" t="s">
        <v>52</v>
      </c>
      <c r="L39" s="131">
        <v>1</v>
      </c>
      <c r="M39" s="132">
        <v>100000</v>
      </c>
      <c r="N39" s="132">
        <v>100000</v>
      </c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</row>
    <row r="40" spans="1:74" s="113" customFormat="1">
      <c r="A40" s="61" t="s">
        <v>97</v>
      </c>
      <c r="B40" s="60"/>
      <c r="C40" s="61" t="s">
        <v>166</v>
      </c>
      <c r="D40" s="67" t="s">
        <v>167</v>
      </c>
      <c r="E40" s="62">
        <v>41061</v>
      </c>
      <c r="F40" s="62">
        <v>41790</v>
      </c>
      <c r="G40" s="63" t="s">
        <v>168</v>
      </c>
      <c r="H40" s="64">
        <v>615400</v>
      </c>
      <c r="I40" s="63" t="s">
        <v>33</v>
      </c>
      <c r="J40" s="63" t="s">
        <v>100</v>
      </c>
      <c r="K40" s="63" t="s">
        <v>52</v>
      </c>
      <c r="L40" s="48">
        <v>2</v>
      </c>
      <c r="M40" s="82">
        <v>1190296</v>
      </c>
      <c r="N40" s="82">
        <v>1190296</v>
      </c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</row>
    <row r="41" spans="1:74" s="115" customFormat="1">
      <c r="A41" s="51" t="s">
        <v>101</v>
      </c>
      <c r="B41" s="51"/>
      <c r="C41" s="51" t="s">
        <v>180</v>
      </c>
      <c r="D41" s="65" t="s">
        <v>102</v>
      </c>
      <c r="E41" s="52">
        <v>41380</v>
      </c>
      <c r="F41" s="52">
        <v>41698</v>
      </c>
      <c r="G41" s="53" t="s">
        <v>103</v>
      </c>
      <c r="H41" s="54">
        <v>97377</v>
      </c>
      <c r="I41" s="55" t="s">
        <v>41</v>
      </c>
      <c r="J41" s="55" t="s">
        <v>100</v>
      </c>
      <c r="K41" s="55" t="s">
        <v>52</v>
      </c>
      <c r="L41" s="55">
        <v>1</v>
      </c>
      <c r="M41" s="81">
        <v>97377</v>
      </c>
      <c r="N41" s="81">
        <v>97377</v>
      </c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</row>
    <row r="42" spans="1:74" s="115" customFormat="1" ht="28.9" customHeight="1">
      <c r="A42" s="51" t="s">
        <v>49</v>
      </c>
      <c r="B42" s="51"/>
      <c r="C42" s="51" t="s">
        <v>50</v>
      </c>
      <c r="D42" s="65" t="s">
        <v>51</v>
      </c>
      <c r="E42" s="52">
        <v>41365</v>
      </c>
      <c r="F42" s="52">
        <v>41639</v>
      </c>
      <c r="G42" s="53" t="s">
        <v>40</v>
      </c>
      <c r="H42" s="54">
        <v>35664</v>
      </c>
      <c r="I42" s="55" t="s">
        <v>41</v>
      </c>
      <c r="J42" s="55" t="s">
        <v>53</v>
      </c>
      <c r="K42" s="55" t="s">
        <v>52</v>
      </c>
      <c r="L42" s="55">
        <v>2</v>
      </c>
      <c r="M42" s="81">
        <v>35664</v>
      </c>
      <c r="N42" s="81">
        <v>35664</v>
      </c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</row>
    <row r="43" spans="1:74" s="136" customFormat="1" ht="33.75">
      <c r="A43" s="118" t="s">
        <v>54</v>
      </c>
      <c r="B43" s="118"/>
      <c r="C43" s="118" t="s">
        <v>55</v>
      </c>
      <c r="D43" s="119" t="s">
        <v>56</v>
      </c>
      <c r="E43" s="120">
        <v>41275</v>
      </c>
      <c r="F43" s="120">
        <v>41639</v>
      </c>
      <c r="G43" s="121" t="s">
        <v>57</v>
      </c>
      <c r="H43" s="122">
        <v>818735</v>
      </c>
      <c r="I43" s="123" t="s">
        <v>41</v>
      </c>
      <c r="J43" s="123" t="s">
        <v>53</v>
      </c>
      <c r="K43" s="123" t="s">
        <v>52</v>
      </c>
      <c r="L43" s="123">
        <v>2</v>
      </c>
      <c r="M43" s="124">
        <v>818735</v>
      </c>
      <c r="N43" s="124">
        <v>818735</v>
      </c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</row>
    <row r="44" spans="1:74" s="111" customFormat="1" ht="33.75">
      <c r="A44" s="51" t="s">
        <v>107</v>
      </c>
      <c r="B44" s="51"/>
      <c r="C44" s="51" t="s">
        <v>108</v>
      </c>
      <c r="D44" s="65" t="s">
        <v>109</v>
      </c>
      <c r="E44" s="52">
        <v>41365</v>
      </c>
      <c r="F44" s="52">
        <v>41424</v>
      </c>
      <c r="G44" s="53" t="s">
        <v>110</v>
      </c>
      <c r="H44" s="54">
        <v>1140</v>
      </c>
      <c r="I44" s="55" t="s">
        <v>41</v>
      </c>
      <c r="J44" s="55" t="s">
        <v>111</v>
      </c>
      <c r="K44" s="55" t="s">
        <v>52</v>
      </c>
      <c r="L44" s="55">
        <v>4</v>
      </c>
      <c r="M44" s="81">
        <v>3420</v>
      </c>
      <c r="N44" s="81">
        <v>3420</v>
      </c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</row>
    <row r="45" spans="1:74" s="113" customFormat="1" ht="31.9" customHeight="1">
      <c r="A45" s="51" t="s">
        <v>112</v>
      </c>
      <c r="B45" s="51" t="s">
        <v>114</v>
      </c>
      <c r="C45" s="51" t="s">
        <v>108</v>
      </c>
      <c r="D45" s="65" t="s">
        <v>109</v>
      </c>
      <c r="E45" s="52">
        <v>41365</v>
      </c>
      <c r="F45" s="52">
        <v>41424</v>
      </c>
      <c r="G45" s="53" t="s">
        <v>110</v>
      </c>
      <c r="H45" s="54">
        <v>1140</v>
      </c>
      <c r="I45" s="55" t="s">
        <v>41</v>
      </c>
      <c r="J45" s="55" t="s">
        <v>111</v>
      </c>
      <c r="K45" s="55" t="s">
        <v>52</v>
      </c>
      <c r="L45" s="55">
        <v>4</v>
      </c>
      <c r="M45" s="81">
        <v>3420</v>
      </c>
      <c r="N45" s="81">
        <v>3420</v>
      </c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</row>
    <row r="46" spans="1:74" s="113" customFormat="1" ht="29.45" customHeight="1">
      <c r="A46" s="51" t="s">
        <v>113</v>
      </c>
      <c r="B46" s="51" t="s">
        <v>114</v>
      </c>
      <c r="C46" s="51" t="s">
        <v>108</v>
      </c>
      <c r="D46" s="65" t="s">
        <v>109</v>
      </c>
      <c r="E46" s="52">
        <v>41365</v>
      </c>
      <c r="F46" s="52">
        <v>41424</v>
      </c>
      <c r="G46" s="53" t="s">
        <v>110</v>
      </c>
      <c r="H46" s="54">
        <v>1140</v>
      </c>
      <c r="I46" s="55" t="s">
        <v>41</v>
      </c>
      <c r="J46" s="55" t="s">
        <v>111</v>
      </c>
      <c r="K46" s="55" t="s">
        <v>52</v>
      </c>
      <c r="L46" s="55">
        <v>4</v>
      </c>
      <c r="M46" s="81">
        <v>3420</v>
      </c>
      <c r="N46" s="81">
        <v>3420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</row>
    <row r="47" spans="1:74" s="111" customFormat="1" ht="24" customHeight="1">
      <c r="A47" s="118" t="s">
        <v>94</v>
      </c>
      <c r="B47" s="118" t="s">
        <v>95</v>
      </c>
      <c r="C47" s="118" t="s">
        <v>90</v>
      </c>
      <c r="D47" s="119" t="s">
        <v>91</v>
      </c>
      <c r="E47" s="120">
        <v>41320</v>
      </c>
      <c r="F47" s="120">
        <v>43131</v>
      </c>
      <c r="G47" s="121" t="s">
        <v>92</v>
      </c>
      <c r="H47" s="122">
        <v>60929</v>
      </c>
      <c r="I47" s="123" t="s">
        <v>41</v>
      </c>
      <c r="J47" s="123" t="s">
        <v>93</v>
      </c>
      <c r="K47" s="123" t="s">
        <v>35</v>
      </c>
      <c r="L47" s="123">
        <v>1</v>
      </c>
      <c r="M47" s="124">
        <v>182787</v>
      </c>
      <c r="N47" s="124">
        <v>778416</v>
      </c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</row>
    <row r="48" spans="1:74" s="116" customFormat="1" ht="24" customHeight="1">
      <c r="A48" s="51" t="s">
        <v>89</v>
      </c>
      <c r="B48" s="51"/>
      <c r="C48" s="51" t="s">
        <v>90</v>
      </c>
      <c r="D48" s="65" t="s">
        <v>91</v>
      </c>
      <c r="E48" s="52">
        <v>41320</v>
      </c>
      <c r="F48" s="52">
        <v>43131</v>
      </c>
      <c r="G48" s="53" t="s">
        <v>92</v>
      </c>
      <c r="H48" s="54">
        <v>60929</v>
      </c>
      <c r="I48" s="55" t="s">
        <v>41</v>
      </c>
      <c r="J48" s="55" t="s">
        <v>93</v>
      </c>
      <c r="K48" s="55" t="s">
        <v>35</v>
      </c>
      <c r="L48" s="55">
        <v>1</v>
      </c>
      <c r="M48" s="81">
        <v>182787</v>
      </c>
      <c r="N48" s="81">
        <v>778416</v>
      </c>
    </row>
    <row r="49" spans="1:74" s="116" customFormat="1" ht="12.75" customHeight="1">
      <c r="A49" s="61" t="s">
        <v>154</v>
      </c>
      <c r="B49" s="60"/>
      <c r="C49" s="61" t="s">
        <v>116</v>
      </c>
      <c r="D49" s="67" t="s">
        <v>155</v>
      </c>
      <c r="E49" s="62">
        <v>41395</v>
      </c>
      <c r="F49" s="62">
        <v>43220</v>
      </c>
      <c r="G49" s="63" t="s">
        <v>156</v>
      </c>
      <c r="H49" s="64">
        <v>325000</v>
      </c>
      <c r="I49" s="63" t="s">
        <v>41</v>
      </c>
      <c r="J49" s="63" t="s">
        <v>93</v>
      </c>
      <c r="K49" s="63" t="s">
        <v>35</v>
      </c>
      <c r="L49" s="48">
        <v>1</v>
      </c>
      <c r="M49" s="82">
        <v>325000</v>
      </c>
      <c r="N49" s="82">
        <v>719632</v>
      </c>
    </row>
    <row r="50" spans="1:74" s="116" customFormat="1" ht="12.75" customHeight="1">
      <c r="A50" s="51" t="s">
        <v>44</v>
      </c>
      <c r="B50" s="51"/>
      <c r="C50" s="51" t="s">
        <v>45</v>
      </c>
      <c r="D50" s="65" t="s">
        <v>46</v>
      </c>
      <c r="E50" s="52">
        <v>41334</v>
      </c>
      <c r="F50" s="52">
        <v>41639</v>
      </c>
      <c r="G50" s="53" t="s">
        <v>47</v>
      </c>
      <c r="H50" s="54">
        <v>15000</v>
      </c>
      <c r="I50" s="55" t="s">
        <v>41</v>
      </c>
      <c r="J50" s="55" t="s">
        <v>48</v>
      </c>
      <c r="K50" s="55" t="s">
        <v>35</v>
      </c>
      <c r="L50" s="55">
        <v>4</v>
      </c>
      <c r="M50" s="81">
        <v>15000</v>
      </c>
      <c r="N50" s="81">
        <v>15000</v>
      </c>
    </row>
    <row r="51" spans="1:74" s="116" customFormat="1" ht="24" customHeight="1">
      <c r="A51" s="118" t="s">
        <v>58</v>
      </c>
      <c r="B51" s="118"/>
      <c r="C51" s="118" t="s">
        <v>59</v>
      </c>
      <c r="D51" s="119" t="s">
        <v>60</v>
      </c>
      <c r="E51" s="120">
        <v>41275</v>
      </c>
      <c r="F51" s="120">
        <v>41547</v>
      </c>
      <c r="G51" s="121" t="s">
        <v>61</v>
      </c>
      <c r="H51" s="122">
        <v>84500</v>
      </c>
      <c r="I51" s="123" t="s">
        <v>33</v>
      </c>
      <c r="J51" s="123" t="s">
        <v>62</v>
      </c>
      <c r="K51" s="123" t="s">
        <v>35</v>
      </c>
      <c r="L51" s="123">
        <v>2</v>
      </c>
      <c r="M51" s="124">
        <v>132500</v>
      </c>
      <c r="N51" s="124">
        <v>132500</v>
      </c>
    </row>
    <row r="52" spans="1:74" s="116" customFormat="1" ht="12.75" customHeight="1">
      <c r="A52" s="50" t="s">
        <v>30</v>
      </c>
      <c r="B52" s="51"/>
      <c r="C52" s="51" t="s">
        <v>176</v>
      </c>
      <c r="D52" s="65" t="s">
        <v>31</v>
      </c>
      <c r="E52" s="52">
        <v>39873</v>
      </c>
      <c r="F52" s="52">
        <v>41698</v>
      </c>
      <c r="G52" s="53" t="s">
        <v>32</v>
      </c>
      <c r="H52" s="54">
        <v>124042</v>
      </c>
      <c r="I52" s="55" t="s">
        <v>33</v>
      </c>
      <c r="J52" s="55" t="s">
        <v>34</v>
      </c>
      <c r="K52" s="55" t="s">
        <v>35</v>
      </c>
      <c r="L52" s="55">
        <v>2</v>
      </c>
      <c r="M52" s="81">
        <v>730784</v>
      </c>
      <c r="N52" s="81">
        <v>730784</v>
      </c>
    </row>
    <row r="53" spans="1:74" s="113" customFormat="1" ht="12.75" customHeight="1">
      <c r="A53" s="61" t="s">
        <v>157</v>
      </c>
      <c r="B53" s="60"/>
      <c r="C53" s="61" t="s">
        <v>158</v>
      </c>
      <c r="D53" s="67" t="s">
        <v>159</v>
      </c>
      <c r="E53" s="62">
        <v>41393</v>
      </c>
      <c r="F53" s="62">
        <v>41517</v>
      </c>
      <c r="G53" s="63" t="s">
        <v>160</v>
      </c>
      <c r="H53" s="64">
        <v>29801</v>
      </c>
      <c r="I53" s="63" t="s">
        <v>41</v>
      </c>
      <c r="J53" s="63" t="s">
        <v>149</v>
      </c>
      <c r="K53" s="63" t="s">
        <v>67</v>
      </c>
      <c r="L53" s="48">
        <v>4</v>
      </c>
      <c r="M53" s="82">
        <v>29801</v>
      </c>
      <c r="N53" s="82">
        <v>29801</v>
      </c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</row>
    <row r="54" spans="1:74" s="112" customFormat="1" ht="12.75" customHeight="1">
      <c r="A54" s="61" t="s">
        <v>145</v>
      </c>
      <c r="B54" s="60"/>
      <c r="C54" s="61" t="s">
        <v>146</v>
      </c>
      <c r="D54" s="67" t="s">
        <v>147</v>
      </c>
      <c r="E54" s="62">
        <v>36283</v>
      </c>
      <c r="F54" s="62">
        <v>41729</v>
      </c>
      <c r="G54" s="63" t="s">
        <v>148</v>
      </c>
      <c r="H54" s="64">
        <v>337500</v>
      </c>
      <c r="I54" s="63" t="s">
        <v>33</v>
      </c>
      <c r="J54" s="63" t="s">
        <v>149</v>
      </c>
      <c r="K54" s="63" t="s">
        <v>67</v>
      </c>
      <c r="L54" s="48">
        <v>1</v>
      </c>
      <c r="M54" s="81">
        <v>1087500</v>
      </c>
      <c r="N54" s="81">
        <v>1462500</v>
      </c>
    </row>
    <row r="55" spans="1:74" s="110" customFormat="1" ht="22.9" customHeight="1">
      <c r="A55" s="118" t="s">
        <v>96</v>
      </c>
      <c r="B55" s="118" t="s">
        <v>95</v>
      </c>
      <c r="C55" s="118" t="s">
        <v>90</v>
      </c>
      <c r="D55" s="119" t="s">
        <v>91</v>
      </c>
      <c r="E55" s="120">
        <v>41320</v>
      </c>
      <c r="F55" s="120">
        <v>43131</v>
      </c>
      <c r="G55" s="121" t="s">
        <v>92</v>
      </c>
      <c r="H55" s="122">
        <v>60929</v>
      </c>
      <c r="I55" s="123" t="s">
        <v>41</v>
      </c>
      <c r="J55" s="123" t="s">
        <v>66</v>
      </c>
      <c r="K55" s="123" t="s">
        <v>67</v>
      </c>
      <c r="L55" s="123">
        <v>1</v>
      </c>
      <c r="M55" s="124">
        <v>182787</v>
      </c>
      <c r="N55" s="124">
        <v>778416</v>
      </c>
    </row>
    <row r="56" spans="1:74" s="112" customFormat="1" ht="12.75" customHeight="1">
      <c r="A56" s="51" t="s">
        <v>63</v>
      </c>
      <c r="B56" s="51"/>
      <c r="C56" s="51" t="s">
        <v>181</v>
      </c>
      <c r="D56" s="65" t="s">
        <v>64</v>
      </c>
      <c r="E56" s="52">
        <v>40360</v>
      </c>
      <c r="F56" s="52">
        <v>41425</v>
      </c>
      <c r="G56" s="53" t="s">
        <v>65</v>
      </c>
      <c r="H56" s="54">
        <v>1900</v>
      </c>
      <c r="I56" s="55" t="s">
        <v>33</v>
      </c>
      <c r="J56" s="55" t="s">
        <v>66</v>
      </c>
      <c r="K56" s="55" t="s">
        <v>67</v>
      </c>
      <c r="L56" s="55">
        <v>2</v>
      </c>
      <c r="M56" s="81">
        <v>174666</v>
      </c>
      <c r="N56" s="81">
        <v>174666</v>
      </c>
    </row>
    <row r="57" spans="1:74" s="112" customFormat="1" ht="12.75" customHeight="1">
      <c r="A57" s="61" t="s">
        <v>63</v>
      </c>
      <c r="B57" s="60"/>
      <c r="C57" s="51" t="s">
        <v>181</v>
      </c>
      <c r="D57" s="67" t="s">
        <v>64</v>
      </c>
      <c r="E57" s="52">
        <v>40360</v>
      </c>
      <c r="F57" s="52">
        <v>41425</v>
      </c>
      <c r="G57" s="53" t="s">
        <v>65</v>
      </c>
      <c r="H57" s="64">
        <v>9500</v>
      </c>
      <c r="I57" s="63" t="s">
        <v>33</v>
      </c>
      <c r="J57" s="55" t="s">
        <v>66</v>
      </c>
      <c r="K57" s="55" t="s">
        <v>67</v>
      </c>
      <c r="L57" s="55">
        <v>2</v>
      </c>
      <c r="M57" s="81">
        <f>174666+9500</f>
        <v>184166</v>
      </c>
      <c r="N57" s="81">
        <f>174666+9500</f>
        <v>184166</v>
      </c>
    </row>
    <row r="58" spans="1:74" s="112" customFormat="1" ht="12.75" customHeight="1">
      <c r="A58" s="61" t="s">
        <v>150</v>
      </c>
      <c r="B58" s="60"/>
      <c r="C58" s="61" t="s">
        <v>130</v>
      </c>
      <c r="D58" s="67" t="s">
        <v>151</v>
      </c>
      <c r="E58" s="62">
        <v>41066</v>
      </c>
      <c r="F58" s="62">
        <v>42160</v>
      </c>
      <c r="G58" s="63" t="s">
        <v>152</v>
      </c>
      <c r="H58" s="64">
        <v>106447</v>
      </c>
      <c r="I58" s="63" t="s">
        <v>33</v>
      </c>
      <c r="J58" s="63" t="s">
        <v>194</v>
      </c>
      <c r="K58" s="63" t="s">
        <v>67</v>
      </c>
      <c r="L58" s="48">
        <v>1</v>
      </c>
      <c r="M58" s="81">
        <v>214890</v>
      </c>
      <c r="N58" s="81">
        <v>324072</v>
      </c>
    </row>
    <row r="59" spans="1:74" s="6" customFormat="1" ht="12.75" customHeight="1">
      <c r="A59" s="21"/>
      <c r="B59" s="22"/>
      <c r="C59" s="21"/>
      <c r="D59" s="21"/>
      <c r="E59" s="17"/>
      <c r="F59" s="17"/>
      <c r="G59" s="18"/>
      <c r="H59" s="23"/>
      <c r="I59" s="18"/>
      <c r="J59" s="21"/>
      <c r="K59" s="21"/>
      <c r="L59" s="5"/>
    </row>
    <row r="60" spans="1:74" s="6" customFormat="1" ht="12.75" customHeight="1">
      <c r="A60" s="75" t="s">
        <v>23</v>
      </c>
      <c r="B60" s="76"/>
      <c r="C60" s="75"/>
      <c r="D60" s="75"/>
      <c r="E60" s="17"/>
      <c r="F60" s="17"/>
      <c r="G60" s="18"/>
      <c r="H60" s="23"/>
      <c r="I60" s="18"/>
      <c r="J60" s="21"/>
      <c r="K60" s="21"/>
      <c r="L60" s="5"/>
    </row>
    <row r="61" spans="1:74" s="6" customFormat="1" ht="6" customHeight="1">
      <c r="A61" s="75"/>
      <c r="B61" s="76"/>
      <c r="C61" s="75"/>
      <c r="D61" s="75"/>
      <c r="E61" s="17"/>
      <c r="F61" s="17"/>
      <c r="G61" s="18"/>
      <c r="H61" s="23"/>
      <c r="I61" s="18"/>
      <c r="J61" s="21"/>
      <c r="K61" s="21"/>
      <c r="L61" s="5"/>
    </row>
    <row r="62" spans="1:74" s="6" customFormat="1" ht="12.75" customHeight="1">
      <c r="A62" s="75" t="s">
        <v>27</v>
      </c>
      <c r="B62" s="76"/>
      <c r="C62" s="75"/>
      <c r="D62" s="75"/>
      <c r="E62" s="17"/>
      <c r="F62" s="17"/>
      <c r="G62" s="18"/>
      <c r="H62" s="23"/>
      <c r="I62" s="18"/>
      <c r="J62" s="21"/>
      <c r="K62" s="21"/>
      <c r="L62" s="5"/>
    </row>
    <row r="63" spans="1:74" ht="5.25" customHeight="1">
      <c r="A63" s="75"/>
      <c r="B63" s="76"/>
      <c r="C63" s="75"/>
      <c r="D63" s="75"/>
      <c r="E63" s="17"/>
      <c r="F63" s="17"/>
      <c r="G63" s="18"/>
      <c r="H63" s="23"/>
      <c r="I63" s="18"/>
      <c r="J63" s="21"/>
      <c r="K63" s="21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75" t="s">
        <v>17</v>
      </c>
      <c r="B64" s="76"/>
      <c r="C64" s="75" t="s">
        <v>18</v>
      </c>
      <c r="D64" s="75"/>
      <c r="E64" s="17"/>
      <c r="F64" s="17"/>
      <c r="G64" s="18"/>
      <c r="H64" s="23"/>
      <c r="I64" s="18"/>
      <c r="J64" s="21"/>
      <c r="K64" s="2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75"/>
      <c r="B65" s="76"/>
      <c r="C65" s="75" t="s">
        <v>19</v>
      </c>
      <c r="D65" s="75"/>
      <c r="E65" s="17"/>
      <c r="F65" s="17"/>
      <c r="G65" s="18"/>
      <c r="H65" s="23"/>
      <c r="I65" s="18"/>
      <c r="J65" s="21"/>
      <c r="K65" s="2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75"/>
      <c r="B66" s="76"/>
      <c r="C66" s="75" t="s">
        <v>20</v>
      </c>
      <c r="D66" s="75"/>
      <c r="E66" s="17"/>
      <c r="F66" s="17"/>
      <c r="G66" s="18"/>
      <c r="H66" s="23"/>
      <c r="I66" s="18"/>
      <c r="J66" s="21"/>
      <c r="K66" s="2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75"/>
      <c r="B67" s="76"/>
      <c r="C67" s="75" t="s">
        <v>21</v>
      </c>
      <c r="D67" s="75"/>
      <c r="E67" s="17"/>
      <c r="F67" s="17"/>
      <c r="G67" s="18"/>
      <c r="H67" s="23"/>
      <c r="I67" s="18"/>
      <c r="J67" s="21"/>
      <c r="K67" s="21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5.25" customHeight="1">
      <c r="A68" s="75"/>
      <c r="B68" s="76"/>
      <c r="C68" s="75"/>
      <c r="D68" s="75"/>
      <c r="E68" s="17"/>
      <c r="F68" s="17"/>
      <c r="G68" s="18"/>
      <c r="H68" s="23"/>
      <c r="I68" s="18"/>
      <c r="J68" s="21"/>
      <c r="K68" s="2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75" t="s">
        <v>24</v>
      </c>
      <c r="B69" s="76"/>
      <c r="C69" s="75"/>
      <c r="D69" s="75"/>
      <c r="E69" s="17"/>
      <c r="F69" s="17"/>
      <c r="G69" s="18"/>
      <c r="H69" s="23"/>
      <c r="I69" s="18"/>
      <c r="J69" s="21"/>
      <c r="K69" s="2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5.25" customHeight="1">
      <c r="A70" s="77"/>
      <c r="B70" s="77"/>
      <c r="C70" s="77"/>
      <c r="D70" s="77"/>
      <c r="E70" s="24"/>
      <c r="F70" s="24"/>
      <c r="G70" s="24"/>
      <c r="H70" s="24"/>
      <c r="I70" s="24"/>
      <c r="J70" s="24"/>
      <c r="K70" s="24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78" t="s">
        <v>26</v>
      </c>
      <c r="B71" s="78"/>
      <c r="C71" s="78"/>
      <c r="D71" s="79"/>
      <c r="E71" s="19"/>
      <c r="F71" s="19"/>
      <c r="G71" s="19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73"/>
      <c r="B72" s="73"/>
      <c r="C72" s="73"/>
      <c r="D72" s="73"/>
      <c r="E72" s="19"/>
      <c r="F72" s="19"/>
      <c r="G72" s="19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74"/>
      <c r="B73" s="74"/>
      <c r="C73" s="74"/>
      <c r="D73" s="74"/>
      <c r="E73" s="19"/>
      <c r="F73" s="19"/>
      <c r="G73" s="19"/>
      <c r="H73" s="26"/>
      <c r="I73" s="19"/>
      <c r="J73" s="19"/>
      <c r="K73" s="1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9"/>
      <c r="B74" s="19"/>
      <c r="C74" s="19"/>
      <c r="D74" s="19"/>
      <c r="E74" s="19"/>
      <c r="F74" s="19"/>
      <c r="G74" s="19"/>
      <c r="H74" s="26"/>
      <c r="I74" s="19"/>
      <c r="J74" s="19"/>
      <c r="K74" s="1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9"/>
      <c r="B75" s="19"/>
      <c r="C75" s="19"/>
      <c r="D75" s="19"/>
      <c r="E75" s="19"/>
      <c r="F75" s="19"/>
      <c r="G75" s="19"/>
      <c r="H75" s="26"/>
      <c r="I75" s="19"/>
      <c r="J75" s="19"/>
      <c r="K75" s="19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2"/>
      <c r="B76" s="12"/>
      <c r="C76" s="12"/>
      <c r="D76" s="12"/>
      <c r="E76" s="27"/>
      <c r="F76" s="27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2"/>
      <c r="B77" s="12"/>
      <c r="C77" s="12"/>
      <c r="D77" s="12"/>
      <c r="E77" s="27"/>
      <c r="F77" s="27"/>
      <c r="G77" s="14"/>
      <c r="H77" s="13"/>
      <c r="I77" s="14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12"/>
      <c r="B78" s="12"/>
      <c r="C78" s="12"/>
      <c r="D78" s="12"/>
      <c r="E78" s="27"/>
      <c r="F78" s="27"/>
      <c r="G78" s="14"/>
      <c r="H78" s="13"/>
      <c r="I78" s="14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12"/>
      <c r="B79" s="12"/>
      <c r="C79" s="12"/>
      <c r="D79" s="12"/>
      <c r="E79" s="27"/>
      <c r="F79" s="27"/>
      <c r="G79" s="14"/>
      <c r="H79" s="13"/>
      <c r="I79" s="14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12"/>
      <c r="B80" s="12"/>
      <c r="C80" s="12"/>
      <c r="D80" s="12"/>
      <c r="E80" s="27"/>
      <c r="F80" s="27"/>
      <c r="G80" s="14"/>
      <c r="H80" s="13"/>
      <c r="I80" s="14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12"/>
      <c r="B81" s="12"/>
      <c r="C81" s="12"/>
      <c r="D81" s="12"/>
      <c r="E81" s="27"/>
      <c r="F81" s="27"/>
      <c r="G81" s="14"/>
      <c r="H81" s="13"/>
      <c r="I81" s="14"/>
      <c r="J81" s="12"/>
      <c r="K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12"/>
      <c r="B82" s="12"/>
      <c r="C82" s="12"/>
      <c r="D82" s="12"/>
      <c r="E82" s="27"/>
      <c r="F82" s="27"/>
      <c r="G82" s="14"/>
      <c r="H82" s="13"/>
      <c r="I82" s="14"/>
      <c r="J82" s="12"/>
      <c r="K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12"/>
      <c r="B83" s="12"/>
      <c r="C83" s="12"/>
      <c r="D83" s="12"/>
      <c r="E83" s="27"/>
      <c r="F83" s="27"/>
      <c r="G83" s="14"/>
      <c r="H83" s="13"/>
      <c r="I83" s="14"/>
      <c r="J83" s="12"/>
      <c r="K83" s="1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0"/>
      <c r="B84" s="20"/>
      <c r="C84" s="20"/>
      <c r="D84" s="20"/>
      <c r="E84" s="15"/>
      <c r="F84" s="15"/>
      <c r="G84" s="19"/>
      <c r="H84" s="25"/>
      <c r="I84" s="19"/>
      <c r="J84" s="20"/>
      <c r="K84" s="2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0"/>
      <c r="B85" s="20"/>
      <c r="C85" s="20"/>
      <c r="D85" s="20"/>
      <c r="E85" s="15"/>
      <c r="F85" s="15"/>
      <c r="G85" s="19"/>
      <c r="H85" s="25"/>
      <c r="I85" s="19"/>
      <c r="J85" s="20"/>
      <c r="K85" s="20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0"/>
      <c r="B86" s="20"/>
      <c r="C86" s="20"/>
      <c r="D86" s="20"/>
      <c r="E86" s="15"/>
      <c r="F86" s="15"/>
      <c r="G86" s="16"/>
      <c r="H86" s="25"/>
      <c r="I86" s="19"/>
      <c r="J86" s="20"/>
      <c r="K86" s="2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0"/>
      <c r="B87" s="20"/>
      <c r="C87" s="20"/>
      <c r="D87" s="20"/>
      <c r="E87" s="15"/>
      <c r="F87" s="15"/>
      <c r="G87" s="16"/>
      <c r="H87" s="25"/>
      <c r="I87" s="19"/>
      <c r="J87" s="20"/>
      <c r="K87" s="20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0"/>
      <c r="B88" s="20"/>
      <c r="C88" s="20"/>
      <c r="D88" s="20"/>
      <c r="E88" s="15"/>
      <c r="F88" s="15"/>
      <c r="G88" s="16"/>
      <c r="H88" s="25"/>
      <c r="I88" s="19"/>
      <c r="J88" s="20"/>
      <c r="K88" s="20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20"/>
      <c r="B89" s="20"/>
      <c r="C89" s="20"/>
      <c r="D89" s="20"/>
      <c r="E89" s="15"/>
      <c r="F89" s="15"/>
      <c r="G89" s="16"/>
      <c r="H89" s="25"/>
      <c r="I89" s="19"/>
      <c r="J89" s="20"/>
      <c r="K89" s="20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20"/>
      <c r="B90" s="20"/>
      <c r="C90" s="20"/>
      <c r="D90" s="20"/>
      <c r="E90" s="15"/>
      <c r="F90" s="15"/>
      <c r="G90" s="16"/>
      <c r="H90" s="25"/>
      <c r="I90" s="19"/>
      <c r="J90" s="20"/>
      <c r="K90" s="2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20"/>
      <c r="B91" s="20"/>
      <c r="C91" s="20"/>
      <c r="D91" s="20"/>
      <c r="E91" s="15"/>
      <c r="F91" s="15"/>
      <c r="G91" s="16"/>
      <c r="H91" s="25"/>
      <c r="I91" s="19"/>
      <c r="J91" s="20"/>
      <c r="K91" s="20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20"/>
      <c r="B92" s="20"/>
      <c r="C92" s="20"/>
      <c r="D92" s="24"/>
      <c r="E92" s="28"/>
      <c r="F92" s="28"/>
      <c r="G92" s="24"/>
      <c r="H92" s="24"/>
      <c r="I92" s="24"/>
      <c r="J92" s="24"/>
      <c r="K92" s="24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A93" s="20"/>
      <c r="B93" s="20"/>
      <c r="C93" s="20"/>
      <c r="D93" s="24"/>
      <c r="E93" s="28"/>
      <c r="F93" s="28"/>
      <c r="G93" s="24"/>
      <c r="H93" s="24"/>
      <c r="I93" s="24"/>
      <c r="J93" s="24"/>
      <c r="K93" s="24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A94" s="20"/>
      <c r="B94" s="20"/>
      <c r="C94" s="20"/>
      <c r="D94" s="24"/>
      <c r="E94" s="28"/>
      <c r="F94" s="28"/>
      <c r="G94" s="24"/>
      <c r="H94" s="24"/>
      <c r="I94" s="24"/>
      <c r="J94" s="24"/>
      <c r="K94" s="24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A95" s="20"/>
      <c r="B95" s="20"/>
      <c r="C95" s="20"/>
      <c r="D95" s="20"/>
      <c r="E95" s="15"/>
      <c r="F95" s="15"/>
      <c r="G95" s="16"/>
      <c r="H95" s="25"/>
      <c r="I95" s="19"/>
      <c r="J95" s="20"/>
      <c r="K95" s="20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A96" s="20"/>
      <c r="B96" s="20"/>
      <c r="C96" s="20"/>
      <c r="D96" s="20"/>
      <c r="E96" s="15"/>
      <c r="F96" s="15"/>
      <c r="G96" s="16"/>
      <c r="H96" s="25"/>
      <c r="I96" s="19"/>
      <c r="J96" s="20"/>
      <c r="K96" s="20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>
      <c r="A97" s="20"/>
      <c r="B97" s="20"/>
      <c r="C97" s="20"/>
      <c r="D97" s="20"/>
      <c r="E97" s="15"/>
      <c r="F97" s="15"/>
      <c r="G97" s="16"/>
      <c r="H97" s="25"/>
      <c r="I97" s="19"/>
      <c r="J97" s="20"/>
      <c r="K97" s="20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>
      <c r="A98" s="20"/>
      <c r="B98" s="20"/>
      <c r="C98" s="20"/>
      <c r="D98" s="20"/>
      <c r="E98" s="15"/>
      <c r="F98" s="15"/>
      <c r="G98" s="16"/>
      <c r="H98" s="25"/>
      <c r="I98" s="19"/>
      <c r="J98" s="20"/>
      <c r="K98" s="20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</sheetData>
  <sortState ref="A12:N58">
    <sortCondition ref="K12:K58"/>
    <sortCondition ref="J12:J58"/>
    <sortCondition ref="A12:A58"/>
  </sortState>
  <mergeCells count="16">
    <mergeCell ref="D3:D4"/>
    <mergeCell ref="D8:D10"/>
    <mergeCell ref="E8:E10"/>
    <mergeCell ref="F8:F10"/>
    <mergeCell ref="G8:G10"/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.2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14" workbookViewId="0">
      <selection activeCell="D2" sqref="D2"/>
    </sheetView>
  </sheetViews>
  <sheetFormatPr defaultRowHeight="12.75"/>
  <cols>
    <col min="1" max="1" width="20" customWidth="1"/>
    <col min="2" max="2" width="19.85546875" customWidth="1"/>
    <col min="3" max="3" width="20" customWidth="1"/>
    <col min="4" max="4" width="57.140625" customWidth="1"/>
    <col min="5" max="5" width="11.140625" customWidth="1"/>
    <col min="6" max="6" width="11" customWidth="1"/>
    <col min="7" max="7" width="10.7109375" style="109" customWidth="1"/>
    <col min="8" max="8" width="9.85546875" customWidth="1"/>
    <col min="9" max="9" width="8.42578125" customWidth="1"/>
    <col min="10" max="10" width="6.28515625" customWidth="1"/>
    <col min="11" max="11" width="22.5703125" customWidth="1"/>
  </cols>
  <sheetData>
    <row r="1" spans="1:10" ht="23.25">
      <c r="A1" s="83"/>
      <c r="B1" s="84"/>
      <c r="C1" s="85"/>
      <c r="D1" s="86" t="s">
        <v>256</v>
      </c>
      <c r="E1" s="84"/>
      <c r="F1" s="84"/>
      <c r="G1" s="87"/>
      <c r="H1" s="88"/>
      <c r="I1" s="88"/>
      <c r="J1" s="88"/>
    </row>
    <row r="2" spans="1:10" ht="15.75">
      <c r="A2" s="89"/>
      <c r="B2" s="83"/>
      <c r="C2" s="90"/>
      <c r="D2" s="91" t="s">
        <v>29</v>
      </c>
      <c r="E2" s="92"/>
      <c r="F2" s="93"/>
      <c r="G2" s="94"/>
      <c r="H2" s="95"/>
      <c r="I2" s="95"/>
      <c r="J2" s="95"/>
    </row>
    <row r="3" spans="1:10">
      <c r="A3" s="96"/>
      <c r="B3" s="97"/>
      <c r="C3" s="98" t="s">
        <v>257</v>
      </c>
      <c r="D3" s="99">
        <f>D4/C4</f>
        <v>169069.77777777778</v>
      </c>
      <c r="E3" s="100"/>
      <c r="F3" s="101"/>
      <c r="G3" s="102"/>
      <c r="H3" s="103"/>
      <c r="I3" s="104"/>
      <c r="J3" s="104"/>
    </row>
    <row r="4" spans="1:10" ht="24.95" customHeight="1">
      <c r="A4" s="176" t="s">
        <v>258</v>
      </c>
      <c r="B4" s="176"/>
      <c r="C4" s="105">
        <f>COUNTA(G7:G40)</f>
        <v>18</v>
      </c>
      <c r="D4" s="106">
        <f>SUM(G7:G40)</f>
        <v>3043256</v>
      </c>
      <c r="E4" s="107"/>
      <c r="F4" s="107"/>
      <c r="G4" s="108"/>
      <c r="H4" s="104"/>
      <c r="I4" s="104"/>
      <c r="J4" s="104"/>
    </row>
    <row r="5" spans="1:10" ht="24.95" customHeight="1">
      <c r="A5" s="172" t="s">
        <v>4</v>
      </c>
      <c r="B5" s="172" t="s">
        <v>5</v>
      </c>
      <c r="C5" s="172" t="s">
        <v>6</v>
      </c>
      <c r="D5" s="177" t="s">
        <v>7</v>
      </c>
      <c r="E5" s="168" t="s">
        <v>10</v>
      </c>
      <c r="F5" s="168" t="s">
        <v>11</v>
      </c>
      <c r="G5" s="170" t="s">
        <v>259</v>
      </c>
      <c r="H5" s="172" t="s">
        <v>8</v>
      </c>
      <c r="I5" s="172" t="s">
        <v>9</v>
      </c>
      <c r="J5" s="174" t="s">
        <v>260</v>
      </c>
    </row>
    <row r="6" spans="1:10" ht="24.95" customHeight="1" thickBot="1">
      <c r="A6" s="173"/>
      <c r="B6" s="173"/>
      <c r="C6" s="173"/>
      <c r="D6" s="178"/>
      <c r="E6" s="169"/>
      <c r="F6" s="169"/>
      <c r="G6" s="171"/>
      <c r="H6" s="173"/>
      <c r="I6" s="173"/>
      <c r="J6" s="175"/>
    </row>
    <row r="7" spans="1:10" s="140" customFormat="1" ht="24.95" customHeight="1" thickTop="1">
      <c r="A7" s="137" t="s">
        <v>161</v>
      </c>
      <c r="B7" s="137"/>
      <c r="C7" s="137" t="s">
        <v>220</v>
      </c>
      <c r="D7" s="137" t="s">
        <v>221</v>
      </c>
      <c r="E7" s="138">
        <v>41395</v>
      </c>
      <c r="F7" s="138">
        <v>42735</v>
      </c>
      <c r="G7" s="139">
        <v>4200</v>
      </c>
      <c r="H7" s="137" t="s">
        <v>184</v>
      </c>
      <c r="I7" s="137" t="s">
        <v>43</v>
      </c>
      <c r="J7" s="143">
        <v>11</v>
      </c>
    </row>
    <row r="8" spans="1:10" s="140" customFormat="1" ht="24.95" customHeight="1">
      <c r="A8" s="50" t="s">
        <v>190</v>
      </c>
      <c r="B8" s="50" t="s">
        <v>186</v>
      </c>
      <c r="C8" s="137" t="s">
        <v>116</v>
      </c>
      <c r="D8" s="137" t="s">
        <v>183</v>
      </c>
      <c r="E8" s="138">
        <v>41640</v>
      </c>
      <c r="F8" s="138">
        <v>42369</v>
      </c>
      <c r="G8" s="139"/>
      <c r="H8" s="137" t="s">
        <v>184</v>
      </c>
      <c r="I8" s="137" t="s">
        <v>43</v>
      </c>
      <c r="J8" s="143">
        <v>1</v>
      </c>
    </row>
    <row r="9" spans="1:10" s="140" customFormat="1" ht="24.95" customHeight="1">
      <c r="A9" s="50" t="s">
        <v>182</v>
      </c>
      <c r="B9" s="50"/>
      <c r="C9" s="137" t="s">
        <v>116</v>
      </c>
      <c r="D9" s="137" t="s">
        <v>183</v>
      </c>
      <c r="E9" s="138">
        <v>41640</v>
      </c>
      <c r="F9" s="138">
        <v>42369</v>
      </c>
      <c r="G9" s="139">
        <v>149984</v>
      </c>
      <c r="H9" s="137" t="s">
        <v>184</v>
      </c>
      <c r="I9" s="137" t="s">
        <v>43</v>
      </c>
      <c r="J9" s="143">
        <v>1</v>
      </c>
    </row>
    <row r="10" spans="1:10" s="140" customFormat="1" ht="24.95" customHeight="1">
      <c r="A10" s="127" t="s">
        <v>197</v>
      </c>
      <c r="B10" s="127"/>
      <c r="C10" s="144" t="s">
        <v>198</v>
      </c>
      <c r="D10" s="144" t="s">
        <v>199</v>
      </c>
      <c r="E10" s="145">
        <v>41518</v>
      </c>
      <c r="F10" s="145">
        <v>42369</v>
      </c>
      <c r="G10" s="146">
        <v>115000</v>
      </c>
      <c r="H10" s="144" t="s">
        <v>184</v>
      </c>
      <c r="I10" s="144" t="s">
        <v>43</v>
      </c>
      <c r="J10" s="147">
        <v>4</v>
      </c>
    </row>
    <row r="11" spans="1:10" s="140" customFormat="1" ht="24.95" customHeight="1">
      <c r="A11" s="50" t="s">
        <v>197</v>
      </c>
      <c r="B11" s="50"/>
      <c r="C11" s="50" t="s">
        <v>198</v>
      </c>
      <c r="D11" s="50" t="s">
        <v>200</v>
      </c>
      <c r="E11" s="141">
        <v>41395</v>
      </c>
      <c r="F11" s="141">
        <v>41760</v>
      </c>
      <c r="G11" s="142">
        <v>104999</v>
      </c>
      <c r="H11" s="50" t="s">
        <v>184</v>
      </c>
      <c r="I11" s="50" t="s">
        <v>43</v>
      </c>
      <c r="J11" s="55">
        <v>5</v>
      </c>
    </row>
    <row r="12" spans="1:10" s="140" customFormat="1" ht="24.95" customHeight="1">
      <c r="A12" s="50" t="s">
        <v>201</v>
      </c>
      <c r="B12" s="50"/>
      <c r="C12" s="50" t="s">
        <v>202</v>
      </c>
      <c r="D12" s="50" t="s">
        <v>203</v>
      </c>
      <c r="E12" s="141">
        <v>41487</v>
      </c>
      <c r="F12" s="141">
        <v>41791</v>
      </c>
      <c r="G12" s="142">
        <v>49802</v>
      </c>
      <c r="H12" s="50" t="s">
        <v>76</v>
      </c>
      <c r="I12" s="50" t="s">
        <v>43</v>
      </c>
      <c r="J12" s="55">
        <v>6</v>
      </c>
    </row>
    <row r="13" spans="1:10" s="140" customFormat="1" ht="24.95" customHeight="1">
      <c r="A13" s="50" t="s">
        <v>201</v>
      </c>
      <c r="B13" s="50" t="s">
        <v>208</v>
      </c>
      <c r="C13" s="50" t="s">
        <v>206</v>
      </c>
      <c r="D13" s="50" t="s">
        <v>207</v>
      </c>
      <c r="E13" s="141">
        <v>41487</v>
      </c>
      <c r="F13" s="141">
        <v>42216</v>
      </c>
      <c r="G13" s="142"/>
      <c r="H13" s="50" t="s">
        <v>76</v>
      </c>
      <c r="I13" s="50" t="s">
        <v>43</v>
      </c>
      <c r="J13" s="55">
        <v>7</v>
      </c>
    </row>
    <row r="14" spans="1:10" s="140" customFormat="1" ht="24.95" customHeight="1">
      <c r="A14" s="127" t="s">
        <v>204</v>
      </c>
      <c r="B14" s="127" t="s">
        <v>205</v>
      </c>
      <c r="C14" s="127" t="s">
        <v>202</v>
      </c>
      <c r="D14" s="127" t="s">
        <v>203</v>
      </c>
      <c r="E14" s="148">
        <v>41487</v>
      </c>
      <c r="F14" s="148">
        <v>41791</v>
      </c>
      <c r="G14" s="149"/>
      <c r="H14" s="127" t="s">
        <v>76</v>
      </c>
      <c r="I14" s="127" t="s">
        <v>43</v>
      </c>
      <c r="J14" s="131">
        <v>6</v>
      </c>
    </row>
    <row r="15" spans="1:10" s="140" customFormat="1" ht="24.95" customHeight="1">
      <c r="A15" s="50" t="s">
        <v>204</v>
      </c>
      <c r="B15" s="50"/>
      <c r="C15" s="50" t="s">
        <v>206</v>
      </c>
      <c r="D15" s="50" t="s">
        <v>207</v>
      </c>
      <c r="E15" s="141">
        <v>41487</v>
      </c>
      <c r="F15" s="141">
        <v>42216</v>
      </c>
      <c r="G15" s="142">
        <v>116115</v>
      </c>
      <c r="H15" s="50" t="s">
        <v>76</v>
      </c>
      <c r="I15" s="50" t="s">
        <v>43</v>
      </c>
      <c r="J15" s="55">
        <v>7</v>
      </c>
    </row>
    <row r="16" spans="1:10" s="140" customFormat="1" ht="24.95" customHeight="1">
      <c r="A16" s="50" t="s">
        <v>227</v>
      </c>
      <c r="B16" s="50"/>
      <c r="C16" s="50" t="s">
        <v>228</v>
      </c>
      <c r="D16" s="50" t="s">
        <v>229</v>
      </c>
      <c r="E16" s="141">
        <v>41671</v>
      </c>
      <c r="F16" s="141">
        <v>42766</v>
      </c>
      <c r="G16" s="142">
        <v>110339</v>
      </c>
      <c r="H16" s="50" t="s">
        <v>230</v>
      </c>
      <c r="I16" s="50" t="s">
        <v>43</v>
      </c>
      <c r="J16" s="55">
        <v>13</v>
      </c>
    </row>
    <row r="17" spans="1:10" s="140" customFormat="1" ht="24.95" customHeight="1">
      <c r="A17" s="50" t="s">
        <v>246</v>
      </c>
      <c r="B17" s="50" t="s">
        <v>244</v>
      </c>
      <c r="C17" s="50" t="s">
        <v>240</v>
      </c>
      <c r="D17" s="50" t="s">
        <v>241</v>
      </c>
      <c r="E17" s="141">
        <v>41562</v>
      </c>
      <c r="F17" s="141">
        <v>42291</v>
      </c>
      <c r="G17" s="142"/>
      <c r="H17" s="50" t="s">
        <v>230</v>
      </c>
      <c r="I17" s="50" t="s">
        <v>43</v>
      </c>
      <c r="J17" s="55">
        <v>16</v>
      </c>
    </row>
    <row r="18" spans="1:10" s="140" customFormat="1" ht="24.95" customHeight="1">
      <c r="A18" s="127" t="s">
        <v>185</v>
      </c>
      <c r="B18" s="127" t="s">
        <v>186</v>
      </c>
      <c r="C18" s="127" t="s">
        <v>116</v>
      </c>
      <c r="D18" s="127" t="s">
        <v>183</v>
      </c>
      <c r="E18" s="148">
        <v>41640</v>
      </c>
      <c r="F18" s="148">
        <v>42369</v>
      </c>
      <c r="G18" s="149"/>
      <c r="H18" s="127" t="s">
        <v>187</v>
      </c>
      <c r="I18" s="127" t="s">
        <v>138</v>
      </c>
      <c r="J18" s="131">
        <v>1</v>
      </c>
    </row>
    <row r="19" spans="1:10" s="140" customFormat="1" ht="24.95" customHeight="1">
      <c r="A19" s="50" t="s">
        <v>139</v>
      </c>
      <c r="B19" s="50"/>
      <c r="C19" s="50" t="s">
        <v>195</v>
      </c>
      <c r="D19" s="50" t="s">
        <v>196</v>
      </c>
      <c r="E19" s="141">
        <v>41365</v>
      </c>
      <c r="F19" s="141">
        <v>41883</v>
      </c>
      <c r="G19" s="142">
        <v>51904</v>
      </c>
      <c r="H19" s="50" t="s">
        <v>143</v>
      </c>
      <c r="I19" s="50" t="s">
        <v>144</v>
      </c>
      <c r="J19" s="55">
        <v>3</v>
      </c>
    </row>
    <row r="20" spans="1:10" s="140" customFormat="1" ht="24.95" customHeight="1">
      <c r="A20" s="50" t="s">
        <v>139</v>
      </c>
      <c r="B20" s="50"/>
      <c r="C20" s="50" t="s">
        <v>251</v>
      </c>
      <c r="D20" s="50" t="s">
        <v>252</v>
      </c>
      <c r="E20" s="141">
        <v>41379</v>
      </c>
      <c r="F20" s="141">
        <v>41425</v>
      </c>
      <c r="G20" s="142">
        <v>3000</v>
      </c>
      <c r="H20" s="50" t="s">
        <v>143</v>
      </c>
      <c r="I20" s="50" t="s">
        <v>144</v>
      </c>
      <c r="J20" s="55">
        <v>17</v>
      </c>
    </row>
    <row r="21" spans="1:10" s="140" customFormat="1" ht="24.95" customHeight="1">
      <c r="A21" s="50" t="s">
        <v>188</v>
      </c>
      <c r="B21" s="50" t="s">
        <v>186</v>
      </c>
      <c r="C21" s="50" t="s">
        <v>116</v>
      </c>
      <c r="D21" s="50" t="s">
        <v>183</v>
      </c>
      <c r="E21" s="141">
        <v>41640</v>
      </c>
      <c r="F21" s="141">
        <v>42369</v>
      </c>
      <c r="G21" s="142"/>
      <c r="H21" s="50" t="s">
        <v>261</v>
      </c>
      <c r="I21" s="50" t="s">
        <v>189</v>
      </c>
      <c r="J21" s="55">
        <v>1</v>
      </c>
    </row>
    <row r="22" spans="1:10" s="140" customFormat="1" ht="24.95" customHeight="1">
      <c r="A22" s="127" t="s">
        <v>107</v>
      </c>
      <c r="B22" s="127"/>
      <c r="C22" s="127" t="s">
        <v>216</v>
      </c>
      <c r="D22" s="127" t="s">
        <v>217</v>
      </c>
      <c r="E22" s="148">
        <v>41381</v>
      </c>
      <c r="F22" s="148">
        <v>41394</v>
      </c>
      <c r="G22" s="149">
        <v>3420</v>
      </c>
      <c r="H22" s="127" t="s">
        <v>111</v>
      </c>
      <c r="I22" s="127" t="s">
        <v>52</v>
      </c>
      <c r="J22" s="131">
        <v>10</v>
      </c>
    </row>
    <row r="23" spans="1:10" s="140" customFormat="1" ht="24.95" customHeight="1">
      <c r="A23" s="50" t="s">
        <v>218</v>
      </c>
      <c r="B23" s="50" t="s">
        <v>219</v>
      </c>
      <c r="C23" s="50" t="s">
        <v>216</v>
      </c>
      <c r="D23" s="50" t="s">
        <v>217</v>
      </c>
      <c r="E23" s="141">
        <v>41381</v>
      </c>
      <c r="F23" s="141">
        <v>41394</v>
      </c>
      <c r="G23" s="142"/>
      <c r="H23" s="50" t="s">
        <v>111</v>
      </c>
      <c r="I23" s="50" t="s">
        <v>52</v>
      </c>
      <c r="J23" s="55">
        <v>10</v>
      </c>
    </row>
    <row r="24" spans="1:10" s="140" customFormat="1" ht="24.95" customHeight="1">
      <c r="A24" s="50" t="s">
        <v>113</v>
      </c>
      <c r="B24" s="50" t="s">
        <v>219</v>
      </c>
      <c r="C24" s="50" t="s">
        <v>216</v>
      </c>
      <c r="D24" s="50" t="s">
        <v>217</v>
      </c>
      <c r="E24" s="141">
        <v>41381</v>
      </c>
      <c r="F24" s="141">
        <v>41394</v>
      </c>
      <c r="G24" s="142"/>
      <c r="H24" s="50" t="s">
        <v>111</v>
      </c>
      <c r="I24" s="50" t="s">
        <v>52</v>
      </c>
      <c r="J24" s="55">
        <v>10</v>
      </c>
    </row>
    <row r="25" spans="1:10" s="140" customFormat="1" ht="24.95" customHeight="1">
      <c r="A25" s="50" t="s">
        <v>94</v>
      </c>
      <c r="B25" s="50"/>
      <c r="C25" s="50" t="s">
        <v>116</v>
      </c>
      <c r="D25" s="50" t="s">
        <v>209</v>
      </c>
      <c r="E25" s="141">
        <v>41821</v>
      </c>
      <c r="F25" s="141">
        <v>42551</v>
      </c>
      <c r="G25" s="142">
        <v>369655</v>
      </c>
      <c r="H25" s="50" t="s">
        <v>93</v>
      </c>
      <c r="I25" s="50" t="s">
        <v>35</v>
      </c>
      <c r="J25" s="55">
        <v>8</v>
      </c>
    </row>
    <row r="26" spans="1:10" s="140" customFormat="1" ht="24.95" customHeight="1">
      <c r="A26" s="127" t="s">
        <v>243</v>
      </c>
      <c r="B26" s="127" t="s">
        <v>244</v>
      </c>
      <c r="C26" s="127" t="s">
        <v>240</v>
      </c>
      <c r="D26" s="127" t="s">
        <v>241</v>
      </c>
      <c r="E26" s="148">
        <v>41562</v>
      </c>
      <c r="F26" s="148">
        <v>42291</v>
      </c>
      <c r="G26" s="149"/>
      <c r="H26" s="127" t="s">
        <v>245</v>
      </c>
      <c r="I26" s="127" t="s">
        <v>35</v>
      </c>
      <c r="J26" s="131">
        <v>16</v>
      </c>
    </row>
    <row r="27" spans="1:10" s="140" customFormat="1" ht="24.95" customHeight="1">
      <c r="A27" s="50" t="s">
        <v>248</v>
      </c>
      <c r="B27" s="50" t="s">
        <v>244</v>
      </c>
      <c r="C27" s="50" t="s">
        <v>240</v>
      </c>
      <c r="D27" s="50" t="s">
        <v>241</v>
      </c>
      <c r="E27" s="141">
        <v>41562</v>
      </c>
      <c r="F27" s="141">
        <v>42291</v>
      </c>
      <c r="G27" s="142"/>
      <c r="H27" s="50" t="s">
        <v>242</v>
      </c>
      <c r="I27" s="50" t="s">
        <v>35</v>
      </c>
      <c r="J27" s="55">
        <v>16</v>
      </c>
    </row>
    <row r="28" spans="1:10" s="140" customFormat="1" ht="24.95" customHeight="1">
      <c r="A28" s="50" t="s">
        <v>247</v>
      </c>
      <c r="B28" s="50" t="s">
        <v>244</v>
      </c>
      <c r="C28" s="50" t="s">
        <v>240</v>
      </c>
      <c r="D28" s="50" t="s">
        <v>241</v>
      </c>
      <c r="E28" s="141">
        <v>41562</v>
      </c>
      <c r="F28" s="141">
        <v>42291</v>
      </c>
      <c r="G28" s="142"/>
      <c r="H28" s="50" t="s">
        <v>242</v>
      </c>
      <c r="I28" s="50" t="s">
        <v>35</v>
      </c>
      <c r="J28" s="55">
        <v>16</v>
      </c>
    </row>
    <row r="29" spans="1:10" s="140" customFormat="1" ht="24.95" customHeight="1">
      <c r="A29" s="50" t="s">
        <v>239</v>
      </c>
      <c r="B29" s="50"/>
      <c r="C29" s="50" t="s">
        <v>240</v>
      </c>
      <c r="D29" s="50" t="s">
        <v>241</v>
      </c>
      <c r="E29" s="141">
        <v>41562</v>
      </c>
      <c r="F29" s="141">
        <v>42291</v>
      </c>
      <c r="G29" s="142">
        <v>249292</v>
      </c>
      <c r="H29" s="50" t="s">
        <v>242</v>
      </c>
      <c r="I29" s="50" t="s">
        <v>35</v>
      </c>
      <c r="J29" s="55">
        <v>16</v>
      </c>
    </row>
    <row r="30" spans="1:10" s="140" customFormat="1" ht="24.95" customHeight="1">
      <c r="A30" s="127" t="s">
        <v>30</v>
      </c>
      <c r="B30" s="127"/>
      <c r="C30" s="127" t="s">
        <v>237</v>
      </c>
      <c r="D30" s="127" t="s">
        <v>238</v>
      </c>
      <c r="E30" s="148">
        <v>41395</v>
      </c>
      <c r="F30" s="148">
        <v>41639</v>
      </c>
      <c r="G30" s="149">
        <v>20700</v>
      </c>
      <c r="H30" s="127" t="s">
        <v>34</v>
      </c>
      <c r="I30" s="127" t="s">
        <v>35</v>
      </c>
      <c r="J30" s="131">
        <v>15</v>
      </c>
    </row>
    <row r="31" spans="1:10" s="140" customFormat="1" ht="24.95" customHeight="1">
      <c r="A31" s="50" t="s">
        <v>253</v>
      </c>
      <c r="B31" s="50"/>
      <c r="C31" s="50" t="s">
        <v>254</v>
      </c>
      <c r="D31" s="50" t="s">
        <v>255</v>
      </c>
      <c r="E31" s="141">
        <v>41518</v>
      </c>
      <c r="F31" s="141">
        <v>41517</v>
      </c>
      <c r="G31" s="142">
        <v>403500</v>
      </c>
      <c r="H31" s="50" t="s">
        <v>149</v>
      </c>
      <c r="I31" s="50" t="s">
        <v>67</v>
      </c>
      <c r="J31" s="55">
        <v>18</v>
      </c>
    </row>
    <row r="32" spans="1:10" s="140" customFormat="1" ht="24.95" customHeight="1">
      <c r="A32" s="50" t="s">
        <v>222</v>
      </c>
      <c r="B32" s="50"/>
      <c r="C32" s="50" t="s">
        <v>223</v>
      </c>
      <c r="D32" s="50" t="s">
        <v>224</v>
      </c>
      <c r="E32" s="141">
        <v>41501</v>
      </c>
      <c r="F32" s="141">
        <v>42231</v>
      </c>
      <c r="G32" s="142">
        <v>299613</v>
      </c>
      <c r="H32" s="50" t="s">
        <v>66</v>
      </c>
      <c r="I32" s="50" t="s">
        <v>67</v>
      </c>
      <c r="J32" s="55">
        <v>12</v>
      </c>
    </row>
    <row r="33" spans="1:10" s="140" customFormat="1" ht="24.95" customHeight="1">
      <c r="A33" s="50" t="s">
        <v>225</v>
      </c>
      <c r="B33" s="50" t="s">
        <v>226</v>
      </c>
      <c r="C33" s="50" t="s">
        <v>223</v>
      </c>
      <c r="D33" s="50" t="s">
        <v>224</v>
      </c>
      <c r="E33" s="141">
        <v>41501</v>
      </c>
      <c r="F33" s="141">
        <v>42231</v>
      </c>
      <c r="G33" s="142"/>
      <c r="H33" s="50" t="s">
        <v>66</v>
      </c>
      <c r="I33" s="50" t="s">
        <v>67</v>
      </c>
      <c r="J33" s="55">
        <v>12</v>
      </c>
    </row>
    <row r="34" spans="1:10" s="140" customFormat="1" ht="24.95" customHeight="1">
      <c r="A34" s="127" t="s">
        <v>191</v>
      </c>
      <c r="B34" s="127"/>
      <c r="C34" s="127" t="s">
        <v>192</v>
      </c>
      <c r="D34" s="127" t="s">
        <v>193</v>
      </c>
      <c r="E34" s="148">
        <v>41579</v>
      </c>
      <c r="F34" s="148">
        <v>43403</v>
      </c>
      <c r="G34" s="149">
        <v>846151</v>
      </c>
      <c r="H34" s="127" t="s">
        <v>194</v>
      </c>
      <c r="I34" s="127" t="s">
        <v>67</v>
      </c>
      <c r="J34" s="131">
        <v>2</v>
      </c>
    </row>
    <row r="35" spans="1:10" s="140" customFormat="1" ht="24.95" customHeight="1">
      <c r="A35" s="50" t="s">
        <v>214</v>
      </c>
      <c r="B35" s="50" t="s">
        <v>215</v>
      </c>
      <c r="C35" s="50" t="s">
        <v>211</v>
      </c>
      <c r="D35" s="50" t="s">
        <v>212</v>
      </c>
      <c r="E35" s="141">
        <v>41518</v>
      </c>
      <c r="F35" s="141">
        <v>41820</v>
      </c>
      <c r="G35" s="142"/>
      <c r="H35" s="50" t="s">
        <v>213</v>
      </c>
      <c r="I35" s="50" t="s">
        <v>67</v>
      </c>
      <c r="J35" s="55">
        <v>9</v>
      </c>
    </row>
    <row r="36" spans="1:10" s="140" customFormat="1" ht="24.95" customHeight="1">
      <c r="A36" s="50" t="s">
        <v>210</v>
      </c>
      <c r="B36" s="50"/>
      <c r="C36" s="50" t="s">
        <v>211</v>
      </c>
      <c r="D36" s="50" t="s">
        <v>212</v>
      </c>
      <c r="E36" s="141">
        <v>41518</v>
      </c>
      <c r="F36" s="141">
        <v>41820</v>
      </c>
      <c r="G36" s="142">
        <v>37252</v>
      </c>
      <c r="H36" s="50" t="s">
        <v>213</v>
      </c>
      <c r="I36" s="50" t="s">
        <v>67</v>
      </c>
      <c r="J36" s="55">
        <v>9</v>
      </c>
    </row>
    <row r="37" spans="1:10" s="140" customFormat="1" ht="24.95" customHeight="1">
      <c r="A37" s="50" t="s">
        <v>231</v>
      </c>
      <c r="B37" s="50"/>
      <c r="C37" s="50" t="s">
        <v>232</v>
      </c>
      <c r="D37" s="50" t="s">
        <v>233</v>
      </c>
      <c r="E37" s="141">
        <v>41548</v>
      </c>
      <c r="F37" s="141">
        <v>41547</v>
      </c>
      <c r="G37" s="142">
        <v>108330</v>
      </c>
      <c r="H37" s="50" t="s">
        <v>153</v>
      </c>
      <c r="I37" s="50" t="s">
        <v>67</v>
      </c>
      <c r="J37" s="55">
        <v>14</v>
      </c>
    </row>
    <row r="38" spans="1:10" s="140" customFormat="1" ht="24.95" customHeight="1">
      <c r="A38" s="127" t="s">
        <v>234</v>
      </c>
      <c r="B38" s="127" t="s">
        <v>235</v>
      </c>
      <c r="C38" s="127" t="s">
        <v>232</v>
      </c>
      <c r="D38" s="127" t="s">
        <v>233</v>
      </c>
      <c r="E38" s="148">
        <v>41548</v>
      </c>
      <c r="F38" s="148">
        <v>41547</v>
      </c>
      <c r="G38" s="149"/>
      <c r="H38" s="127" t="s">
        <v>153</v>
      </c>
      <c r="I38" s="127" t="s">
        <v>67</v>
      </c>
      <c r="J38" s="131">
        <v>14</v>
      </c>
    </row>
    <row r="39" spans="1:10" s="140" customFormat="1" ht="24.95" customHeight="1">
      <c r="A39" s="50" t="s">
        <v>236</v>
      </c>
      <c r="B39" s="50" t="s">
        <v>235</v>
      </c>
      <c r="C39" s="50" t="s">
        <v>232</v>
      </c>
      <c r="D39" s="50" t="s">
        <v>233</v>
      </c>
      <c r="E39" s="141">
        <v>41548</v>
      </c>
      <c r="F39" s="141">
        <v>41547</v>
      </c>
      <c r="G39" s="142"/>
      <c r="H39" s="50" t="s">
        <v>153</v>
      </c>
      <c r="I39" s="50" t="s">
        <v>67</v>
      </c>
      <c r="J39" s="55">
        <v>14</v>
      </c>
    </row>
    <row r="40" spans="1:10" s="140" customFormat="1" ht="24.95" customHeight="1">
      <c r="A40" s="50" t="s">
        <v>249</v>
      </c>
      <c r="B40" s="50" t="s">
        <v>244</v>
      </c>
      <c r="C40" s="50" t="s">
        <v>240</v>
      </c>
      <c r="D40" s="50" t="s">
        <v>241</v>
      </c>
      <c r="E40" s="141">
        <v>41562</v>
      </c>
      <c r="F40" s="141">
        <v>42291</v>
      </c>
      <c r="G40" s="142"/>
      <c r="H40" s="50" t="s">
        <v>250</v>
      </c>
      <c r="I40" s="50" t="s">
        <v>67</v>
      </c>
      <c r="J40" s="55">
        <v>16</v>
      </c>
    </row>
  </sheetData>
  <autoFilter ref="I1:I40"/>
  <sortState ref="A8:J41">
    <sortCondition ref="I8:I41"/>
    <sortCondition ref="H8:H41"/>
    <sortCondition ref="A8:A41"/>
  </sortState>
  <mergeCells count="11">
    <mergeCell ref="E5:E6"/>
    <mergeCell ref="A4:B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pageMargins left="0.25" right="0.25" top="0.25" bottom="0.2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dds9</cp:lastModifiedBy>
  <cp:lastPrinted>2013-05-02T14:19:16Z</cp:lastPrinted>
  <dcterms:created xsi:type="dcterms:W3CDTF">1996-12-04T22:56:15Z</dcterms:created>
  <dcterms:modified xsi:type="dcterms:W3CDTF">2013-05-03T21:50:07Z</dcterms:modified>
</cp:coreProperties>
</file>