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8870" windowHeight="12300" activeTab="0"/>
  </bookViews>
  <sheets>
    <sheet name="Adjustment" sheetId="1" r:id="rId1"/>
    <sheet name="Account Codes" sheetId="2" r:id="rId2"/>
  </sheets>
  <definedNames>
    <definedName name="_5000">'Adjustment'!$AD$2</definedName>
    <definedName name="_5500">'Adjustment'!$AD$3</definedName>
    <definedName name="_6000">'Adjustment'!$AD$4</definedName>
    <definedName name="_7100">'Adjustment'!$AD$5</definedName>
    <definedName name="_8000">'Adjustment'!$AD$6</definedName>
    <definedName name="_9000">'Adjustment'!$AD$7</definedName>
    <definedName name="_9500">'Adjustment'!$AD$8</definedName>
    <definedName name="_9700">'Adjustment'!$AD$11</definedName>
    <definedName name="_9900">'Adjustment'!$AD$9</definedName>
    <definedName name="_9999">'Adjustment'!$AD$10</definedName>
    <definedName name="acctrange">'Adjustment'!$E$16:$E$51</definedName>
    <definedName name="accts">'Adjustment'!$K$90:$K$104</definedName>
    <definedName name="accts2">'Adjustment'!$K$90:$K$131</definedName>
    <definedName name="Amount">'Adjustment'!$U$16:$U$50</definedName>
    <definedName name="Amount_First">'Adjustment'!$U$16</definedName>
    <definedName name="Approver">'Adjustment'!$W$2</definedName>
    <definedName name="appsent">'Adjustment'!$W$7</definedName>
    <definedName name="apptime">'Adjustment'!$X$7</definedName>
    <definedName name="bud2email">'Adjustment'!$W$6</definedName>
    <definedName name="bud2sent">'Adjustment'!$W$10</definedName>
    <definedName name="bud2time">'Adjustment'!$X$10</definedName>
    <definedName name="budemail">'Adjustment'!$W$4</definedName>
    <definedName name="budsent">'Adjustment'!$W$8</definedName>
    <definedName name="budtime">'Adjustment'!$X$8</definedName>
    <definedName name="code">'Adjustment'!$U$1</definedName>
    <definedName name="Data_Area">'Adjustment'!$B$16:$K$50</definedName>
    <definedName name="date">'Adjustment'!$M$1</definedName>
    <definedName name="decrange">'Adjustment'!$L$16:$L$51</definedName>
    <definedName name="depart">'Adjustment'!$B$2</definedName>
    <definedName name="Dept">'Adjustment'!#REF!</definedName>
    <definedName name="Dept_First">'Adjustment'!#REF!</definedName>
    <definedName name="Descrip">'Adjustment'!$V$16:$V$50</definedName>
    <definedName name="Descrip_First">'Adjustment'!$V$16</definedName>
    <definedName name="finalsent">'Adjustment'!$W$11</definedName>
    <definedName name="finaltime">'Adjustment'!$X$11</definedName>
    <definedName name="Fund">'Adjustment'!$L$90:$L$96</definedName>
    <definedName name="Fund_First">'Adjustment'!#REF!</definedName>
    <definedName name="hiddenrow">'Adjustment'!$B$53</definedName>
    <definedName name="incrange">'Adjustment'!$K$16:$K$51</definedName>
    <definedName name="joelemail">'Adjustment'!$W$5</definedName>
    <definedName name="joelsent">'Adjustment'!$W$9</definedName>
    <definedName name="joeltime">'Adjustment'!$X$9</definedName>
    <definedName name="journalid">'Adjustment'!$C$1</definedName>
    <definedName name="Last_Row">'Adjustment'!$50:$50</definedName>
    <definedName name="name">'Adjustment'!$B$3</definedName>
    <definedName name="Preparer">'Adjustment'!$W$1</definedName>
    <definedName name="_xlnm.Print_Area" localSheetId="0">'Adjustment'!$A$1:$M$54</definedName>
    <definedName name="Save_Check">'Adjustment'!$W$54</definedName>
    <definedName name="SUMIF__D_16__D_52__9000___F_16__F_52__SUMIF__D_16__D_52__9000___G_16__G_52">'Adjustment'!$AD$3</definedName>
    <definedName name="times">'Adjustment'!$X$7:$X$11</definedName>
    <definedName name="Year">'Adjustment'!$D$97</definedName>
    <definedName name="Years">'Adjustment'!$C$97:$C$100</definedName>
  </definedNames>
  <calcPr fullCalcOnLoad="1"/>
</workbook>
</file>

<file path=xl/sharedStrings.xml><?xml version="1.0" encoding="utf-8"?>
<sst xmlns="http://schemas.openxmlformats.org/spreadsheetml/2006/main" count="1154" uniqueCount="856">
  <si>
    <t>Total</t>
  </si>
  <si>
    <t xml:space="preserve"> Permanent Adjustment</t>
  </si>
  <si>
    <t xml:space="preserve"> Requesting a Trade</t>
  </si>
  <si>
    <t>Optional:</t>
  </si>
  <si>
    <t>6000</t>
  </si>
  <si>
    <t>5000</t>
  </si>
  <si>
    <t>Author:</t>
  </si>
  <si>
    <t>BudgetOffice</t>
  </si>
  <si>
    <t>Joel</t>
  </si>
  <si>
    <t>BudgetOffice2</t>
  </si>
  <si>
    <t>Approver:</t>
  </si>
  <si>
    <t>5100</t>
  </si>
  <si>
    <t>5200</t>
  </si>
  <si>
    <t>5300</t>
  </si>
  <si>
    <t>5400</t>
  </si>
  <si>
    <t>5500</t>
  </si>
  <si>
    <t>06</t>
  </si>
  <si>
    <t>Prepared By:</t>
  </si>
  <si>
    <t>Reference</t>
  </si>
  <si>
    <t xml:space="preserve">Date:  </t>
  </si>
  <si>
    <t>Total Increase</t>
  </si>
  <si>
    <t>Total Decrease</t>
  </si>
  <si>
    <t xml:space="preserve"> Budget Year</t>
  </si>
  <si>
    <t>mm-dd-yyyy</t>
  </si>
  <si>
    <t>Date</t>
  </si>
  <si>
    <t>Budget Adjustment Description</t>
  </si>
  <si>
    <t>College or Department:</t>
  </si>
  <si>
    <t>(Budget Office Only)</t>
  </si>
  <si>
    <t>07</t>
  </si>
  <si>
    <t>08</t>
  </si>
  <si>
    <t>9000</t>
  </si>
  <si>
    <t>7100</t>
  </si>
  <si>
    <t>8000</t>
  </si>
  <si>
    <t>9500</t>
  </si>
  <si>
    <t>9700</t>
  </si>
  <si>
    <t>9999</t>
  </si>
  <si>
    <t>9900</t>
  </si>
  <si>
    <t>Program</t>
  </si>
  <si>
    <t>20</t>
  </si>
  <si>
    <t>25</t>
  </si>
  <si>
    <t>27</t>
  </si>
  <si>
    <t>30</t>
  </si>
  <si>
    <t>76</t>
  </si>
  <si>
    <t>40</t>
  </si>
  <si>
    <t>5330</t>
  </si>
  <si>
    <t>AMT</t>
  </si>
  <si>
    <t>Period</t>
  </si>
  <si>
    <t>BUD</t>
  </si>
  <si>
    <t>REF</t>
  </si>
  <si>
    <t>Descr</t>
  </si>
  <si>
    <t>Line</t>
  </si>
  <si>
    <t>JRN LN</t>
  </si>
  <si>
    <t>B</t>
  </si>
  <si>
    <t>_</t>
  </si>
  <si>
    <t>Account Code List</t>
  </si>
  <si>
    <t>Salaries &amp; Wages</t>
  </si>
  <si>
    <t>A</t>
  </si>
  <si>
    <t>ADMSALBGT</t>
  </si>
  <si>
    <t>5001</t>
  </si>
  <si>
    <t>All Expenses (Budget)</t>
  </si>
  <si>
    <t>allexpbgt</t>
  </si>
  <si>
    <t>5010</t>
  </si>
  <si>
    <t>Administrative Salaries</t>
  </si>
  <si>
    <t>ADMINSAL</t>
  </si>
  <si>
    <t>5090</t>
  </si>
  <si>
    <t>Administrative Salaries Offset</t>
  </si>
  <si>
    <t>ADMINSALOF</t>
  </si>
  <si>
    <t>FT Faculty Salaries (Budget)</t>
  </si>
  <si>
    <t>FACULTYSAL</t>
  </si>
  <si>
    <t>5110</t>
  </si>
  <si>
    <t>FullTime Faculty Salaries</t>
  </si>
  <si>
    <t>FTFACSAL</t>
  </si>
  <si>
    <t>5120</t>
  </si>
  <si>
    <t>PartTime Faculty Salaries</t>
  </si>
  <si>
    <t>PTFACSAL</t>
  </si>
  <si>
    <t>5121</t>
  </si>
  <si>
    <t>Spring Faculty Salaries</t>
  </si>
  <si>
    <t>SPFACSAL</t>
  </si>
  <si>
    <t>5122</t>
  </si>
  <si>
    <t>Summer Faculty Salaries</t>
  </si>
  <si>
    <t>SMFACSAL</t>
  </si>
  <si>
    <t>5130</t>
  </si>
  <si>
    <t>Honorariums</t>
  </si>
  <si>
    <t>HONORARIUM</t>
  </si>
  <si>
    <t>5140</t>
  </si>
  <si>
    <t>Volunteer Labor</t>
  </si>
  <si>
    <t>VOLUNTEER</t>
  </si>
  <si>
    <t>5150</t>
  </si>
  <si>
    <t>Rent Subsidy</t>
  </si>
  <si>
    <t>RENTSUBSID</t>
  </si>
  <si>
    <t>FullTime Staff Salaries(Budget</t>
  </si>
  <si>
    <t>REGSTAFFWG</t>
  </si>
  <si>
    <t>5210</t>
  </si>
  <si>
    <t>Regular Staff Wages</t>
  </si>
  <si>
    <t>5290</t>
  </si>
  <si>
    <t>Regular Staff Wages Offset</t>
  </si>
  <si>
    <t>REGSTWGOFF</t>
  </si>
  <si>
    <t>Temp&amp;PT Staff Salaries(Budget)</t>
  </si>
  <si>
    <t>SPSTAFFWG</t>
  </si>
  <si>
    <t>5310</t>
  </si>
  <si>
    <t>REGSTAFF</t>
  </si>
  <si>
    <t>5320</t>
  </si>
  <si>
    <t>Temporary Staff Wages</t>
  </si>
  <si>
    <t>TEMPSTAFF</t>
  </si>
  <si>
    <t>PT Faculty &amp; Special Inst Sal</t>
  </si>
  <si>
    <t>STAFFSPEC</t>
  </si>
  <si>
    <t>5340</t>
  </si>
  <si>
    <t>PartTime Staff Wages</t>
  </si>
  <si>
    <t>PTSTAFF</t>
  </si>
  <si>
    <t>5350</t>
  </si>
  <si>
    <t>OnCall Staff Wages</t>
  </si>
  <si>
    <t>ONCALLSTAF</t>
  </si>
  <si>
    <t>5360</t>
  </si>
  <si>
    <t>5390</t>
  </si>
  <si>
    <t>Staff Wages Offset</t>
  </si>
  <si>
    <t>STAFFWGOFF</t>
  </si>
  <si>
    <t>Student Wages (Budget)</t>
  </si>
  <si>
    <t>STUDWAGES</t>
  </si>
  <si>
    <t>5410</t>
  </si>
  <si>
    <t>Student Wages</t>
  </si>
  <si>
    <t>5420</t>
  </si>
  <si>
    <t>EIL Reader Student Wages</t>
  </si>
  <si>
    <t>EILSTUDWAG</t>
  </si>
  <si>
    <t>5430</t>
  </si>
  <si>
    <t>Language Center Student Wages</t>
  </si>
  <si>
    <t>LANSTUDWAG</t>
  </si>
  <si>
    <t>5440</t>
  </si>
  <si>
    <t>RW Center Student Wages</t>
  </si>
  <si>
    <t>RWSTUDWAG</t>
  </si>
  <si>
    <t>5480</t>
  </si>
  <si>
    <t>PCC - Regular Wages</t>
  </si>
  <si>
    <t>PCCREGWAGE</t>
  </si>
  <si>
    <t>5481</t>
  </si>
  <si>
    <t>PCC - Overtime Wages</t>
  </si>
  <si>
    <t>PCCOVERTIM</t>
  </si>
  <si>
    <t>5482</t>
  </si>
  <si>
    <t>PCC - Bonuses</t>
  </si>
  <si>
    <t>PCCBONUSES</t>
  </si>
  <si>
    <t>5483</t>
  </si>
  <si>
    <t>PCC - Commissions</t>
  </si>
  <si>
    <t>PCCCOMMISS</t>
  </si>
  <si>
    <t>5490</t>
  </si>
  <si>
    <t>Student Wages Offset</t>
  </si>
  <si>
    <t>STUDWAGOFF</t>
  </si>
  <si>
    <t>Employee Benefits</t>
  </si>
  <si>
    <t>Benefits (Budget)</t>
  </si>
  <si>
    <t>BENEFITBGT</t>
  </si>
  <si>
    <t>5510</t>
  </si>
  <si>
    <t>Payroll Taxes &amp; Benefits</t>
  </si>
  <si>
    <t>PYRLTAXBEN</t>
  </si>
  <si>
    <t>5511</t>
  </si>
  <si>
    <t>Retirement</t>
  </si>
  <si>
    <t>RETIREMENT</t>
  </si>
  <si>
    <t>5512</t>
  </si>
  <si>
    <t>Unemployment</t>
  </si>
  <si>
    <t>UNEMPLOY</t>
  </si>
  <si>
    <t>5513</t>
  </si>
  <si>
    <t>TDI Workers' Comp</t>
  </si>
  <si>
    <t>TDIWORKCOM</t>
  </si>
  <si>
    <t>5514</t>
  </si>
  <si>
    <t>Tuition Waiver</t>
  </si>
  <si>
    <t>TUITWAIVER</t>
  </si>
  <si>
    <t>5515</t>
  </si>
  <si>
    <t>Retirement Adj (Gain)/Loss</t>
  </si>
  <si>
    <t>RETIREADJG</t>
  </si>
  <si>
    <t>5520</t>
  </si>
  <si>
    <t>OnCampus Housing</t>
  </si>
  <si>
    <t>ONCAMPHOUS</t>
  </si>
  <si>
    <t>5521</t>
  </si>
  <si>
    <t>Employee Meals</t>
  </si>
  <si>
    <t>EMPLOYMEAL</t>
  </si>
  <si>
    <t>5530</t>
  </si>
  <si>
    <t>Other Employee Benefits</t>
  </si>
  <si>
    <t>OTHEMPBEN</t>
  </si>
  <si>
    <t>5540</t>
  </si>
  <si>
    <t>Shipping Household Goods</t>
  </si>
  <si>
    <t>SHIPHOUSGD</t>
  </si>
  <si>
    <t>5550</t>
  </si>
  <si>
    <t>Remembrances, Awards, &amp; Recog</t>
  </si>
  <si>
    <t>REMAWDREC</t>
  </si>
  <si>
    <t>5560</t>
  </si>
  <si>
    <t>Tuition Expense</t>
  </si>
  <si>
    <t>TUITIONEXP</t>
  </si>
  <si>
    <t>5580</t>
  </si>
  <si>
    <t>PCC - Payroll Taxes &amp; Benefits</t>
  </si>
  <si>
    <t>PCCPAYTAX</t>
  </si>
  <si>
    <t>5590</t>
  </si>
  <si>
    <t>Payroll Taxes&amp;Benefits Offset</t>
  </si>
  <si>
    <t>PYRLTAXOFF</t>
  </si>
  <si>
    <t>Travel</t>
  </si>
  <si>
    <t>Travel (Budget)</t>
  </si>
  <si>
    <t>TRAVEL</t>
  </si>
  <si>
    <t>6010</t>
  </si>
  <si>
    <t>Airfare</t>
  </si>
  <si>
    <t>AIRFARE</t>
  </si>
  <si>
    <t>6020</t>
  </si>
  <si>
    <t>Airport Services &amp; Shuttle Exp</t>
  </si>
  <si>
    <t>ARPTSVSHUT</t>
  </si>
  <si>
    <t>6030</t>
  </si>
  <si>
    <t>Meals, Lodg, Misc (Off Island)</t>
  </si>
  <si>
    <t>MEALLODGE</t>
  </si>
  <si>
    <t>6040</t>
  </si>
  <si>
    <t>Other Travel (On Island)</t>
  </si>
  <si>
    <t>OTHERTRAV</t>
  </si>
  <si>
    <t>6049</t>
  </si>
  <si>
    <t>Vehicle Operations (Budget)</t>
  </si>
  <si>
    <t>VEHOPERBGT</t>
  </si>
  <si>
    <t>6050</t>
  </si>
  <si>
    <t>Car Lease Education Missionary</t>
  </si>
  <si>
    <t>CARLEASEMS</t>
  </si>
  <si>
    <t>6051</t>
  </si>
  <si>
    <t>Loaned Vehicle Maintenance</t>
  </si>
  <si>
    <t>LNVEHMAINT</t>
  </si>
  <si>
    <t>6052</t>
  </si>
  <si>
    <t>Motorpool Vehicle Use Expense</t>
  </si>
  <si>
    <t>MPVEHUSEEX</t>
  </si>
  <si>
    <t>6053</t>
  </si>
  <si>
    <t>Fuel Expense</t>
  </si>
  <si>
    <t>FUELEXP</t>
  </si>
  <si>
    <t>6054</t>
  </si>
  <si>
    <t>FUELEXP2</t>
  </si>
  <si>
    <t>6060</t>
  </si>
  <si>
    <t>Bus Expense</t>
  </si>
  <si>
    <t>BUSEXP</t>
  </si>
  <si>
    <t>Cost of Goods Sold</t>
  </si>
  <si>
    <t>7000</t>
  </si>
  <si>
    <t>Purchases for Resale (Budget)</t>
  </si>
  <si>
    <t>PURRESLBGT</t>
  </si>
  <si>
    <t>7010</t>
  </si>
  <si>
    <t>Purchases for Resale</t>
  </si>
  <si>
    <t>PURRESALE</t>
  </si>
  <si>
    <t>7011</t>
  </si>
  <si>
    <t>Purchases Materials &amp; Supplies</t>
  </si>
  <si>
    <t>PURMATSUP</t>
  </si>
  <si>
    <t>7012</t>
  </si>
  <si>
    <t>Purchases Paper</t>
  </si>
  <si>
    <t>PURPAPER</t>
  </si>
  <si>
    <t>7013</t>
  </si>
  <si>
    <t>Purchase Price Variance</t>
  </si>
  <si>
    <t>PURPRICEVA</t>
  </si>
  <si>
    <t>7014</t>
  </si>
  <si>
    <t>Purchase CDC Frt &amp; Hndl Chg</t>
  </si>
  <si>
    <t>PURCDCFGT</t>
  </si>
  <si>
    <t>7015</t>
  </si>
  <si>
    <t>Purchase Material Issue</t>
  </si>
  <si>
    <t>PURMATISS</t>
  </si>
  <si>
    <t>7016</t>
  </si>
  <si>
    <t>Purchase CDC Taxes for Resale</t>
  </si>
  <si>
    <t>PURCDCTAX</t>
  </si>
  <si>
    <t>7017</t>
  </si>
  <si>
    <t>Purchase CDC COGS</t>
  </si>
  <si>
    <t>PURCDCCOGS</t>
  </si>
  <si>
    <t>7030</t>
  </si>
  <si>
    <t>Purchase IPS Publs for Resale</t>
  </si>
  <si>
    <t>PURIPSPUB</t>
  </si>
  <si>
    <t>7040</t>
  </si>
  <si>
    <t>Purchase Meat</t>
  </si>
  <si>
    <t>PURMEAT</t>
  </si>
  <si>
    <t>7041</t>
  </si>
  <si>
    <t>Purchase Canned Goods</t>
  </si>
  <si>
    <t>PURCANGDS</t>
  </si>
  <si>
    <t>7042</t>
  </si>
  <si>
    <t>Purchase Club</t>
  </si>
  <si>
    <t>PURCLUB</t>
  </si>
  <si>
    <t>7043</t>
  </si>
  <si>
    <t>Purchase Other Foods</t>
  </si>
  <si>
    <t>PUROTHFDS</t>
  </si>
  <si>
    <t>7044</t>
  </si>
  <si>
    <t>Purchase Sundries</t>
  </si>
  <si>
    <t>PURSUNDRIE</t>
  </si>
  <si>
    <t>7045</t>
  </si>
  <si>
    <t>Purchases Magazine &amp; Newspaper</t>
  </si>
  <si>
    <t>PURMAGNEWS</t>
  </si>
  <si>
    <t>7050</t>
  </si>
  <si>
    <t>Purchase Movie Tickets</t>
  </si>
  <si>
    <t>PURMOVIETK</t>
  </si>
  <si>
    <t>7060</t>
  </si>
  <si>
    <t>Purchase Fuel</t>
  </si>
  <si>
    <t>PURFUEL</t>
  </si>
  <si>
    <t>7061</t>
  </si>
  <si>
    <t>Purchase Outside Vehicle Rep</t>
  </si>
  <si>
    <t>PUROUTVEHR</t>
  </si>
  <si>
    <t>7062</t>
  </si>
  <si>
    <t>Purchase PCC Vehicle Repairs</t>
  </si>
  <si>
    <t>PURPCCVEHR</t>
  </si>
  <si>
    <t>7063</t>
  </si>
  <si>
    <t>Purchase Repair Parts Lease</t>
  </si>
  <si>
    <t>PURREPPRTL</t>
  </si>
  <si>
    <t>7064</t>
  </si>
  <si>
    <t>Purchase Repair Parts Rental</t>
  </si>
  <si>
    <t>PURREPPRTR</t>
  </si>
  <si>
    <t>7070</t>
  </si>
  <si>
    <t>Purchase Airline Ticket Resale</t>
  </si>
  <si>
    <t>PURAIRTICK</t>
  </si>
  <si>
    <t>7071</t>
  </si>
  <si>
    <t>Purchase Travel Rebates</t>
  </si>
  <si>
    <t>PURTRAVREB</t>
  </si>
  <si>
    <t>7072</t>
  </si>
  <si>
    <t>Purchase JP Morgan Clearing</t>
  </si>
  <si>
    <t>PURJPMORCL</t>
  </si>
  <si>
    <t>7080</t>
  </si>
  <si>
    <t>Purchase Medical Supplies</t>
  </si>
  <si>
    <t>PURMEDSUP</t>
  </si>
  <si>
    <t>7090</t>
  </si>
  <si>
    <t>Purchases Hardware</t>
  </si>
  <si>
    <t>PURHARDWAR</t>
  </si>
  <si>
    <t>7091</t>
  </si>
  <si>
    <t>Purchases Network Component</t>
  </si>
  <si>
    <t>PURNETWORK</t>
  </si>
  <si>
    <t>7092</t>
  </si>
  <si>
    <t>Purchases Other Computer Parts</t>
  </si>
  <si>
    <t>PUROTHCOMP</t>
  </si>
  <si>
    <t>7093</t>
  </si>
  <si>
    <t>Purchases Internet Fees</t>
  </si>
  <si>
    <t>PURINTERNE</t>
  </si>
  <si>
    <t>Materials &amp; Supplies</t>
  </si>
  <si>
    <t>Materials &amp; Supplies (Budget)</t>
  </si>
  <si>
    <t>MATSUPBGT</t>
  </si>
  <si>
    <t>7110</t>
  </si>
  <si>
    <t>Printing &amp; Copying</t>
  </si>
  <si>
    <t>PRINTCOPY</t>
  </si>
  <si>
    <t>7120</t>
  </si>
  <si>
    <t>Laser Printer Toner</t>
  </si>
  <si>
    <t>LASERPRTON</t>
  </si>
  <si>
    <t>7121</t>
  </si>
  <si>
    <t>Laser Printer Paper</t>
  </si>
  <si>
    <t>LASERPRPAP</t>
  </si>
  <si>
    <t>7122</t>
  </si>
  <si>
    <t>Copier Paper &amp; Supplies</t>
  </si>
  <si>
    <t>COPIERPAPS</t>
  </si>
  <si>
    <t>7130</t>
  </si>
  <si>
    <t>Publications</t>
  </si>
  <si>
    <t>PUBLICATIO</t>
  </si>
  <si>
    <t>7140</t>
  </si>
  <si>
    <t>TESL Reporter</t>
  </si>
  <si>
    <t>TESLREPORT</t>
  </si>
  <si>
    <t>7150</t>
  </si>
  <si>
    <t>Engraving &amp; Signmaking</t>
  </si>
  <si>
    <t>ENGRAVSIGN</t>
  </si>
  <si>
    <t>7200</t>
  </si>
  <si>
    <t>I</t>
  </si>
  <si>
    <t>Material's &amp; Supplies (Budget)</t>
  </si>
  <si>
    <t>MATERIABGT</t>
  </si>
  <si>
    <t>7210</t>
  </si>
  <si>
    <t>MATERIALSP</t>
  </si>
  <si>
    <t>7211</t>
  </si>
  <si>
    <t>Bookstore Purchases</t>
  </si>
  <si>
    <t>BKSTPUR</t>
  </si>
  <si>
    <t>7212</t>
  </si>
  <si>
    <t>Visa Purchases Matl's &amp; Supp</t>
  </si>
  <si>
    <t>VISAMATSUP</t>
  </si>
  <si>
    <t>7213</t>
  </si>
  <si>
    <t>Books, Audio &amp; Video Tapes</t>
  </si>
  <si>
    <t>BOOKAUDVID</t>
  </si>
  <si>
    <t>7220</t>
  </si>
  <si>
    <t>Instructional Supplies</t>
  </si>
  <si>
    <t>INSTRUCTSP</t>
  </si>
  <si>
    <t>7230</t>
  </si>
  <si>
    <t>Production Supplies</t>
  </si>
  <si>
    <t>PRODUCTSUP</t>
  </si>
  <si>
    <t>7240</t>
  </si>
  <si>
    <t>Office Supplies</t>
  </si>
  <si>
    <t>OFFICESUP</t>
  </si>
  <si>
    <t>7250</t>
  </si>
  <si>
    <t>Science Storeroom Supplies</t>
  </si>
  <si>
    <t>SCISTRMSUP</t>
  </si>
  <si>
    <t>7260</t>
  </si>
  <si>
    <t>Computer Lab Supplies</t>
  </si>
  <si>
    <t>COMPLABSUP</t>
  </si>
  <si>
    <t>7270</t>
  </si>
  <si>
    <t>China &amp; Silver</t>
  </si>
  <si>
    <t>CHINASILVR</t>
  </si>
  <si>
    <t>7271</t>
  </si>
  <si>
    <t>Kitchen Supplies</t>
  </si>
  <si>
    <t>KITCHENSUP</t>
  </si>
  <si>
    <t>7272</t>
  </si>
  <si>
    <t>Paper Goods</t>
  </si>
  <si>
    <t>PAPERGOODS</t>
  </si>
  <si>
    <t>7280</t>
  </si>
  <si>
    <t>Photography</t>
  </si>
  <si>
    <t>PHOTOGRAPH</t>
  </si>
  <si>
    <t>7290</t>
  </si>
  <si>
    <t>Testing Fees &amp; Materials</t>
  </si>
  <si>
    <t>TESTFEEMAT</t>
  </si>
  <si>
    <t>7310</t>
  </si>
  <si>
    <t>Uniforms</t>
  </si>
  <si>
    <t>UNIFORMS</t>
  </si>
  <si>
    <t>7311</t>
  </si>
  <si>
    <t>Linen &amp; Laundry</t>
  </si>
  <si>
    <t>LINENLAUND</t>
  </si>
  <si>
    <t>7320</t>
  </si>
  <si>
    <t>ID Card Expense</t>
  </si>
  <si>
    <t>IDCARDEXP</t>
  </si>
  <si>
    <t>General &amp; Administrative Expenses</t>
  </si>
  <si>
    <t>General &amp; Administrat (Budget)</t>
  </si>
  <si>
    <t>GENADMBGT</t>
  </si>
  <si>
    <t>8010</t>
  </si>
  <si>
    <t>Conference &amp; Workshop Fees</t>
  </si>
  <si>
    <t>CONFWORKFE</t>
  </si>
  <si>
    <t>8011</t>
  </si>
  <si>
    <t>On Campus Training Expense</t>
  </si>
  <si>
    <t>CONFWORKF2</t>
  </si>
  <si>
    <t>8012</t>
  </si>
  <si>
    <t>Training Covey</t>
  </si>
  <si>
    <t>TRAINCOVEY</t>
  </si>
  <si>
    <t>8020</t>
  </si>
  <si>
    <t>Student Conferences</t>
  </si>
  <si>
    <t>STUDCONF</t>
  </si>
  <si>
    <t>8030</t>
  </si>
  <si>
    <t>ERP Training</t>
  </si>
  <si>
    <t>ERPTRAIN</t>
  </si>
  <si>
    <t>8040</t>
  </si>
  <si>
    <t>Cooperating Teachers</t>
  </si>
  <si>
    <t>COOPTEACH</t>
  </si>
  <si>
    <t>8100</t>
  </si>
  <si>
    <t>Hosting &amp; Entertain (Budget)</t>
  </si>
  <si>
    <t>HOSTENTBGT</t>
  </si>
  <si>
    <t>8110</t>
  </si>
  <si>
    <t>Accommodation of Visitors</t>
  </si>
  <si>
    <t>ACCOMVISIT</t>
  </si>
  <si>
    <t>8120</t>
  </si>
  <si>
    <t>Food, Enter, Guest Tickets</t>
  </si>
  <si>
    <t>FOODENTGUE</t>
  </si>
  <si>
    <t>8130</t>
  </si>
  <si>
    <t>PCC Guest Tickets</t>
  </si>
  <si>
    <t>PCCGUESTTK</t>
  </si>
  <si>
    <t>8140</t>
  </si>
  <si>
    <t>Housing Association Activities</t>
  </si>
  <si>
    <t>HOUSASSNAC</t>
  </si>
  <si>
    <t>8200</t>
  </si>
  <si>
    <t>Postage &amp; Freight (Budget)</t>
  </si>
  <si>
    <t>POSTFRTBGT</t>
  </si>
  <si>
    <t>8210</t>
  </si>
  <si>
    <t>Postage &amp; Mailing</t>
  </si>
  <si>
    <t>POSTMAIL</t>
  </si>
  <si>
    <t>8220</t>
  </si>
  <si>
    <t>Stamp Vending</t>
  </si>
  <si>
    <t>STAMPVEND</t>
  </si>
  <si>
    <t>8221</t>
  </si>
  <si>
    <t>Metered Postage Purchases</t>
  </si>
  <si>
    <t>METERPOST</t>
  </si>
  <si>
    <t>8222</t>
  </si>
  <si>
    <t>Bulk Mail Purchases</t>
  </si>
  <si>
    <t>BULKMAIL</t>
  </si>
  <si>
    <t>8223</t>
  </si>
  <si>
    <t>Business Reply Purchases</t>
  </si>
  <si>
    <t>BUSIREPLY</t>
  </si>
  <si>
    <t>8224</t>
  </si>
  <si>
    <t>Postage Due Purchases</t>
  </si>
  <si>
    <t>POSTAGEDUE</t>
  </si>
  <si>
    <t>8225</t>
  </si>
  <si>
    <t>Freight &amp; Shipping</t>
  </si>
  <si>
    <t>FREIGHT</t>
  </si>
  <si>
    <t>8300</t>
  </si>
  <si>
    <t>General &amp; Admin (Budget)</t>
  </si>
  <si>
    <t>GENADMNBGT</t>
  </si>
  <si>
    <t>8310</t>
  </si>
  <si>
    <t>Subscription &amp; Periodical</t>
  </si>
  <si>
    <t>SUBSCPER</t>
  </si>
  <si>
    <t>8320</t>
  </si>
  <si>
    <t>Membership Dues</t>
  </si>
  <si>
    <t>MEMBERDUES</t>
  </si>
  <si>
    <t>8330</t>
  </si>
  <si>
    <t>Advertising &amp; Marketing</t>
  </si>
  <si>
    <t>ADVERTMGT</t>
  </si>
  <si>
    <t>8340</t>
  </si>
  <si>
    <t>Public Relations</t>
  </si>
  <si>
    <t>PUBLICRLT</t>
  </si>
  <si>
    <t>8350</t>
  </si>
  <si>
    <t>Corporate Relations</t>
  </si>
  <si>
    <t>CORPRLT</t>
  </si>
  <si>
    <t>8410</t>
  </si>
  <si>
    <t>Telephone Charges</t>
  </si>
  <si>
    <t>TELEPHONE</t>
  </si>
  <si>
    <t>8420</t>
  </si>
  <si>
    <t>Budgeted Telephone Expense</t>
  </si>
  <si>
    <t>BGTTELEPH</t>
  </si>
  <si>
    <t>8430</t>
  </si>
  <si>
    <t>OnLine Service Charge</t>
  </si>
  <si>
    <t>ONLINESVC</t>
  </si>
  <si>
    <t>8510</t>
  </si>
  <si>
    <t>OnCampus Services</t>
  </si>
  <si>
    <t>ONCAMPSVC</t>
  </si>
  <si>
    <t>8511</t>
  </si>
  <si>
    <t>Support Services Expense</t>
  </si>
  <si>
    <t>SUPPORTSVC</t>
  </si>
  <si>
    <t>8610</t>
  </si>
  <si>
    <t>Consultants &amp; Contract Labor</t>
  </si>
  <si>
    <t>CONSCONTLB</t>
  </si>
  <si>
    <t>8620</t>
  </si>
  <si>
    <t>Surveys &amp; Assessments</t>
  </si>
  <si>
    <t>SURVEYASS</t>
  </si>
  <si>
    <t>8630</t>
  </si>
  <si>
    <t>Research</t>
  </si>
  <si>
    <t>RESEARCH</t>
  </si>
  <si>
    <t>8710</t>
  </si>
  <si>
    <t>Cash Over &amp; Short</t>
  </si>
  <si>
    <t>CASHOVRSHT</t>
  </si>
  <si>
    <t>8715</t>
  </si>
  <si>
    <t>Discounts Earned</t>
  </si>
  <si>
    <t>DISCOUNT</t>
  </si>
  <si>
    <t>8720</t>
  </si>
  <si>
    <t>Bank Service Fees</t>
  </si>
  <si>
    <t>BANKSVCFEE</t>
  </si>
  <si>
    <t>8730</t>
  </si>
  <si>
    <t>Credit Card Discount</t>
  </si>
  <si>
    <t>CRDTCRDDIS</t>
  </si>
  <si>
    <t>8740</t>
  </si>
  <si>
    <t>Bad Debt Expense</t>
  </si>
  <si>
    <t>BADDEBTEXP</t>
  </si>
  <si>
    <t>8750</t>
  </si>
  <si>
    <t>Collections Fees</t>
  </si>
  <si>
    <t>COLLECTFEE</t>
  </si>
  <si>
    <t>8760</t>
  </si>
  <si>
    <t>Interest Expense</t>
  </si>
  <si>
    <t>INTERESTEX</t>
  </si>
  <si>
    <t>8761</t>
  </si>
  <si>
    <t>Interest Allocated (Internal)</t>
  </si>
  <si>
    <t>INTERESTAL</t>
  </si>
  <si>
    <t>8770</t>
  </si>
  <si>
    <t>Medical Insurance</t>
  </si>
  <si>
    <t>MEDICALINS</t>
  </si>
  <si>
    <t>8771</t>
  </si>
  <si>
    <t>Medical Claims Other</t>
  </si>
  <si>
    <t>MEDICALCLM</t>
  </si>
  <si>
    <t>8772</t>
  </si>
  <si>
    <t>Athletic Injury Claims</t>
  </si>
  <si>
    <t>ATHINJURY</t>
  </si>
  <si>
    <t>8780</t>
  </si>
  <si>
    <t>General Insurance</t>
  </si>
  <si>
    <t>GENERALINS</t>
  </si>
  <si>
    <t>8790</t>
  </si>
  <si>
    <t>Health Center Costs</t>
  </si>
  <si>
    <t>HEALTHCNTR</t>
  </si>
  <si>
    <t>8810</t>
  </si>
  <si>
    <t>Legal Fees</t>
  </si>
  <si>
    <t>LEGALFEE</t>
  </si>
  <si>
    <t>8820</t>
  </si>
  <si>
    <t>Legal Settlement Cost</t>
  </si>
  <si>
    <t>LEGALSETTL</t>
  </si>
  <si>
    <t>8830</t>
  </si>
  <si>
    <t>Penalties</t>
  </si>
  <si>
    <t>PENALTIES</t>
  </si>
  <si>
    <t>8840</t>
  </si>
  <si>
    <t>Trust Administration</t>
  </si>
  <si>
    <t>TRUSTADMIN</t>
  </si>
  <si>
    <t>8850</t>
  </si>
  <si>
    <t>Art Collections Expense</t>
  </si>
  <si>
    <t>ARTCOLLECT</t>
  </si>
  <si>
    <t>8860</t>
  </si>
  <si>
    <t>Miscellaneous Expense</t>
  </si>
  <si>
    <t>MISCEXP</t>
  </si>
  <si>
    <t>8861</t>
  </si>
  <si>
    <t>Game Management</t>
  </si>
  <si>
    <t>GAMEMGMT</t>
  </si>
  <si>
    <t>8862</t>
  </si>
  <si>
    <t>Miscellaneous Exp, Agent Error</t>
  </si>
  <si>
    <t>MISCEXPAGE</t>
  </si>
  <si>
    <t>8863</t>
  </si>
  <si>
    <t>Miscellaneous Adjustment</t>
  </si>
  <si>
    <t>MISCADJ</t>
  </si>
  <si>
    <t>8864</t>
  </si>
  <si>
    <t>Purchasing Cost Reimbursement</t>
  </si>
  <si>
    <t>PURCOSTREI</t>
  </si>
  <si>
    <t>8865</t>
  </si>
  <si>
    <t>Development Cost Reimbursement</t>
  </si>
  <si>
    <t>DEVCOSTREI</t>
  </si>
  <si>
    <t>8866</t>
  </si>
  <si>
    <t>Misc. Exp. - GIK</t>
  </si>
  <si>
    <t>MISCEXPGIK</t>
  </si>
  <si>
    <t>8870</t>
  </si>
  <si>
    <t>Federal UBIT</t>
  </si>
  <si>
    <t>FEDUBIT</t>
  </si>
  <si>
    <t>8871</t>
  </si>
  <si>
    <t>Hawaii UBIT</t>
  </si>
  <si>
    <t>HIUBIT</t>
  </si>
  <si>
    <t>8872</t>
  </si>
  <si>
    <t>Sales &amp; Excise Taxes</t>
  </si>
  <si>
    <t>SALESEXCTX</t>
  </si>
  <si>
    <t>8873</t>
  </si>
  <si>
    <t>Other NonPayroll Taxes</t>
  </si>
  <si>
    <t>OTHNONPYRL</t>
  </si>
  <si>
    <t>8874</t>
  </si>
  <si>
    <t>Licenses</t>
  </si>
  <si>
    <t>LICENSES</t>
  </si>
  <si>
    <t>8880</t>
  </si>
  <si>
    <t>Charitable Contributions</t>
  </si>
  <si>
    <t>CHARITCTRB</t>
  </si>
  <si>
    <t>8890</t>
  </si>
  <si>
    <t>General &amp; Administrative</t>
  </si>
  <si>
    <t>GENERALADM</t>
  </si>
  <si>
    <t>8910</t>
  </si>
  <si>
    <t>Grant In Aid</t>
  </si>
  <si>
    <t>GRANTINAID</t>
  </si>
  <si>
    <t>8911</t>
  </si>
  <si>
    <t>GIA Student Payback</t>
  </si>
  <si>
    <t>GIASTUDPAY</t>
  </si>
  <si>
    <t>8920</t>
  </si>
  <si>
    <t>I-WORK Loan Write-off</t>
  </si>
  <si>
    <t>GIASUMMER</t>
  </si>
  <si>
    <t>8930</t>
  </si>
  <si>
    <t>Scholarships</t>
  </si>
  <si>
    <t>SCHOLARSHI</t>
  </si>
  <si>
    <t>8940</t>
  </si>
  <si>
    <t>Unfunded Scholarships</t>
  </si>
  <si>
    <t>UNFDSCHOLA</t>
  </si>
  <si>
    <t>8950</t>
  </si>
  <si>
    <t>Student Airfare Assistance</t>
  </si>
  <si>
    <t>STUDAIRASS</t>
  </si>
  <si>
    <t>8960</t>
  </si>
  <si>
    <t>International Internship Supp</t>
  </si>
  <si>
    <t>INTLINTERN</t>
  </si>
  <si>
    <t>8970</t>
  </si>
  <si>
    <t>Other Activities</t>
  </si>
  <si>
    <t>OTHERACT</t>
  </si>
  <si>
    <t>8971</t>
  </si>
  <si>
    <t>Ball Expense</t>
  </si>
  <si>
    <t>BALLEXP</t>
  </si>
  <si>
    <t>8972</t>
  </si>
  <si>
    <t>Pageant Expense</t>
  </si>
  <si>
    <t>PAGEANTEXP</t>
  </si>
  <si>
    <t>8973</t>
  </si>
  <si>
    <t>Special Events Expense</t>
  </si>
  <si>
    <t>SPECEVNTEX</t>
  </si>
  <si>
    <t>8974</t>
  </si>
  <si>
    <t>Dance Expense</t>
  </si>
  <si>
    <t>DANCEEXP</t>
  </si>
  <si>
    <t>8978</t>
  </si>
  <si>
    <t>Grants to Student Clubs</t>
  </si>
  <si>
    <t>GRANTSTUDC</t>
  </si>
  <si>
    <t>8979</t>
  </si>
  <si>
    <t>Distribution to Clubs</t>
  </si>
  <si>
    <t>DISTRCLUB</t>
  </si>
  <si>
    <t>8980</t>
  </si>
  <si>
    <t>Prizes &amp; Awards</t>
  </si>
  <si>
    <t>PRIZEAWARD</t>
  </si>
  <si>
    <t>Equipment</t>
  </si>
  <si>
    <t>Equipment Related (Budget)</t>
  </si>
  <si>
    <t>EQUIRELBGT</t>
  </si>
  <si>
    <t>9010</t>
  </si>
  <si>
    <t>Equipment $2500 &amp; Up</t>
  </si>
  <si>
    <t>EQUIPOVR</t>
  </si>
  <si>
    <t>9020</t>
  </si>
  <si>
    <t>Computer Equipment $2500 &amp; Up</t>
  </si>
  <si>
    <t>COMPEQOVR</t>
  </si>
  <si>
    <t>9030</t>
  </si>
  <si>
    <t>Computer Software $2500 &amp; Up</t>
  </si>
  <si>
    <t>COMPSWOVR</t>
  </si>
  <si>
    <t>9040</t>
  </si>
  <si>
    <t>Vehicles</t>
  </si>
  <si>
    <t>VEHICLES</t>
  </si>
  <si>
    <t>9050</t>
  </si>
  <si>
    <t>Library Books</t>
  </si>
  <si>
    <t>LIBRARYBKS</t>
  </si>
  <si>
    <t>9060</t>
  </si>
  <si>
    <t>Acquisitions, Artwork</t>
  </si>
  <si>
    <t>ACQARTWORK</t>
  </si>
  <si>
    <t>9061</t>
  </si>
  <si>
    <t>FREIGHTSHI</t>
  </si>
  <si>
    <t>9110</t>
  </si>
  <si>
    <t>Equipment &amp; Tools &lt; $2500</t>
  </si>
  <si>
    <t>EQUIPUDR</t>
  </si>
  <si>
    <t>9120</t>
  </si>
  <si>
    <t>Computer Equipment &lt; $2500</t>
  </si>
  <si>
    <t>COMPEQUDR</t>
  </si>
  <si>
    <t>9130</t>
  </si>
  <si>
    <t>Computer Software &lt; $2500</t>
  </si>
  <si>
    <t>COMPSWUDR</t>
  </si>
  <si>
    <t>9200</t>
  </si>
  <si>
    <t>Maint, Repair, Rental (Budget)</t>
  </si>
  <si>
    <t>MAINREPBGT</t>
  </si>
  <si>
    <t>9210</t>
  </si>
  <si>
    <t>Equipment Repair, Maint &amp; Serv</t>
  </si>
  <si>
    <t>EQUIPREPAI</t>
  </si>
  <si>
    <t>9215</t>
  </si>
  <si>
    <t>Alarm &amp; Security System Maint</t>
  </si>
  <si>
    <t>ALARMSEC</t>
  </si>
  <si>
    <t>9220</t>
  </si>
  <si>
    <t>Computer Repair &amp; Maintenance</t>
  </si>
  <si>
    <t>COMPREPAIR</t>
  </si>
  <si>
    <t>9230</t>
  </si>
  <si>
    <t>Computer Software Maintenance</t>
  </si>
  <si>
    <t>COMPSWMAIN</t>
  </si>
  <si>
    <t>9240</t>
  </si>
  <si>
    <t>Vehicle Repair</t>
  </si>
  <si>
    <t>VEHREPAIR</t>
  </si>
  <si>
    <t>9245</t>
  </si>
  <si>
    <t>Vehicle Repair Labor</t>
  </si>
  <si>
    <t>VEHREPLBR</t>
  </si>
  <si>
    <t>9310</t>
  </si>
  <si>
    <t>Equipment Rental</t>
  </si>
  <si>
    <t>EQUIPRENT</t>
  </si>
  <si>
    <t>9311</t>
  </si>
  <si>
    <t>Other Rental &amp; Lease Expense</t>
  </si>
  <si>
    <t>OTHRENTALL</t>
  </si>
  <si>
    <t>9400</t>
  </si>
  <si>
    <t>Depreciation Equipment(Budget)</t>
  </si>
  <si>
    <t>DEPREQUBGT</t>
  </si>
  <si>
    <t>9410</t>
  </si>
  <si>
    <t>Depreciation - Equipment</t>
  </si>
  <si>
    <t>DEPREQUIP</t>
  </si>
  <si>
    <t>9420</t>
  </si>
  <si>
    <t>Depreciation - Computers</t>
  </si>
  <si>
    <t>DEPRCOMP</t>
  </si>
  <si>
    <t>9430</t>
  </si>
  <si>
    <t>Depreciation - Software</t>
  </si>
  <si>
    <t>DEPRSOFTW</t>
  </si>
  <si>
    <t>9440</t>
  </si>
  <si>
    <t>Depreciation - Vehicles</t>
  </si>
  <si>
    <t>DEPRVEH</t>
  </si>
  <si>
    <t>9450</t>
  </si>
  <si>
    <t>Depreciation - Library Books</t>
  </si>
  <si>
    <t>DEPRLIBBK</t>
  </si>
  <si>
    <t>Physical Facilities</t>
  </si>
  <si>
    <t>Physical Facilities (Budget)</t>
  </si>
  <si>
    <t>PHYFACBGT</t>
  </si>
  <si>
    <t>9510</t>
  </si>
  <si>
    <t>Gas (Propane)</t>
  </si>
  <si>
    <t>GAS</t>
  </si>
  <si>
    <t>9520</t>
  </si>
  <si>
    <t>Water</t>
  </si>
  <si>
    <t>WATER</t>
  </si>
  <si>
    <t>9530</t>
  </si>
  <si>
    <t>Sewer</t>
  </si>
  <si>
    <t>SEWER</t>
  </si>
  <si>
    <t>9540</t>
  </si>
  <si>
    <t>Electricity</t>
  </si>
  <si>
    <t>ELECTRICIT</t>
  </si>
  <si>
    <t>9550</t>
  </si>
  <si>
    <t>Cable TV</t>
  </si>
  <si>
    <t>CABLETV</t>
  </si>
  <si>
    <t>9610</t>
  </si>
  <si>
    <t>Property Taxes</t>
  </si>
  <si>
    <t>PROPTAX</t>
  </si>
  <si>
    <t>9620</t>
  </si>
  <si>
    <t>Major Maintenance</t>
  </si>
  <si>
    <t>MAJORMAINT</t>
  </si>
  <si>
    <t>9621</t>
  </si>
  <si>
    <t>Repairs Electrical</t>
  </si>
  <si>
    <t>REPELECTRI</t>
  </si>
  <si>
    <t>9622</t>
  </si>
  <si>
    <t>Repairs Plumbing</t>
  </si>
  <si>
    <t>REPPLUMBIN</t>
  </si>
  <si>
    <t>9623</t>
  </si>
  <si>
    <t>Repairs Flooring</t>
  </si>
  <si>
    <t>REPFLOORIN</t>
  </si>
  <si>
    <t>9624</t>
  </si>
  <si>
    <t>Repairs Painting</t>
  </si>
  <si>
    <t>REPPAINTIN</t>
  </si>
  <si>
    <t>9625</t>
  </si>
  <si>
    <t>Maintenance Contracts</t>
  </si>
  <si>
    <t>MAINTCONTR</t>
  </si>
  <si>
    <t>9626</t>
  </si>
  <si>
    <t>Repairs Roofing</t>
  </si>
  <si>
    <t>REPROOFING</t>
  </si>
  <si>
    <t>9627</t>
  </si>
  <si>
    <t>Repairs Appliances</t>
  </si>
  <si>
    <t>REPAPPLIAN</t>
  </si>
  <si>
    <t>9628</t>
  </si>
  <si>
    <t>Repairs Furniture</t>
  </si>
  <si>
    <t>REPFURNITU</t>
  </si>
  <si>
    <t>9629</t>
  </si>
  <si>
    <t>Repairs Cabinets &amp; Fixtures</t>
  </si>
  <si>
    <t>REPCAB&amp;FIX</t>
  </si>
  <si>
    <t>9630</t>
  </si>
  <si>
    <t>Grounds Maintenance</t>
  </si>
  <si>
    <t>GRNDMAINT</t>
  </si>
  <si>
    <t>9640</t>
  </si>
  <si>
    <t>Facilities Improve &amp; Repair</t>
  </si>
  <si>
    <t>FACILIMPRP</t>
  </si>
  <si>
    <t>9650</t>
  </si>
  <si>
    <t>Facilities Rent</t>
  </si>
  <si>
    <t>FACILRENT</t>
  </si>
  <si>
    <t>9660</t>
  </si>
  <si>
    <t>Permit &amp; Service Fees</t>
  </si>
  <si>
    <t>PERMITSVC</t>
  </si>
  <si>
    <t>9670</t>
  </si>
  <si>
    <t>Custodial Supplies</t>
  </si>
  <si>
    <t>CUSTODSUP</t>
  </si>
  <si>
    <t>9680</t>
  </si>
  <si>
    <t>OSHA Hazardous Materials</t>
  </si>
  <si>
    <t>OSHAHAZMAT</t>
  </si>
  <si>
    <t>9690</t>
  </si>
  <si>
    <t>Chemical Supplies</t>
  </si>
  <si>
    <t>CHEMSUP</t>
  </si>
  <si>
    <t>Facilities (Budget)</t>
  </si>
  <si>
    <t>FACILBGT</t>
  </si>
  <si>
    <t>9710</t>
  </si>
  <si>
    <t>Buildings</t>
  </si>
  <si>
    <t>BUILDINGS</t>
  </si>
  <si>
    <t>9720</t>
  </si>
  <si>
    <t>Improvements</t>
  </si>
  <si>
    <t>IMPROVEMEN</t>
  </si>
  <si>
    <t>9730</t>
  </si>
  <si>
    <t>Furnishings &amp; Fixtures</t>
  </si>
  <si>
    <t>FURNFIXT</t>
  </si>
  <si>
    <t>9740</t>
  </si>
  <si>
    <t>Renewal &amp; Replacement Reserve</t>
  </si>
  <si>
    <t>RENEWREPL</t>
  </si>
  <si>
    <t>9751</t>
  </si>
  <si>
    <t>Architects, Engineers, Etc.</t>
  </si>
  <si>
    <t>ARCHITECT</t>
  </si>
  <si>
    <t>9752</t>
  </si>
  <si>
    <t>Construction Contracts</t>
  </si>
  <si>
    <t>CONSTRUCT</t>
  </si>
  <si>
    <t>9753</t>
  </si>
  <si>
    <t>Overhead Charges</t>
  </si>
  <si>
    <t>OVERHEAD</t>
  </si>
  <si>
    <t>9754</t>
  </si>
  <si>
    <t>Services: On-Campus</t>
  </si>
  <si>
    <t>SERVONCAMP</t>
  </si>
  <si>
    <t>9755</t>
  </si>
  <si>
    <t>Services: Work Orders</t>
  </si>
  <si>
    <t>SERVWORKOR</t>
  </si>
  <si>
    <t>9756</t>
  </si>
  <si>
    <t>Supplies</t>
  </si>
  <si>
    <t>SUPPLIES</t>
  </si>
  <si>
    <t>9757</t>
  </si>
  <si>
    <t>9760</t>
  </si>
  <si>
    <t>Insured Loss Expense</t>
  </si>
  <si>
    <t>INSLOSSEXP</t>
  </si>
  <si>
    <t>9800</t>
  </si>
  <si>
    <t>Depreciation Facilities(Budget</t>
  </si>
  <si>
    <t>DEPRFACBGT</t>
  </si>
  <si>
    <t>9810</t>
  </si>
  <si>
    <t>Depr - Buildings</t>
  </si>
  <si>
    <t>DEPRBUILD</t>
  </si>
  <si>
    <t>9820</t>
  </si>
  <si>
    <t>Depr - Improvments</t>
  </si>
  <si>
    <t>DEPRIMPR</t>
  </si>
  <si>
    <t>9830</t>
  </si>
  <si>
    <t>Depr - Furniture &amp; Fixtures</t>
  </si>
  <si>
    <t>DEPRFURNFX</t>
  </si>
  <si>
    <t>9850</t>
  </si>
  <si>
    <t>Amortization</t>
  </si>
  <si>
    <t>AMORTIZATI</t>
  </si>
  <si>
    <t>Transfers &amp; Additions (Budget)</t>
  </si>
  <si>
    <t>TRNADDBGT</t>
  </si>
  <si>
    <t>9990</t>
  </si>
  <si>
    <t>Auxiliary Additions to Plant</t>
  </si>
  <si>
    <t>AUXADDPLNT</t>
  </si>
  <si>
    <t>9995</t>
  </si>
  <si>
    <t>Fund Transfers Out</t>
  </si>
  <si>
    <t>FUNDTRANOU</t>
  </si>
  <si>
    <t>Budget Carryover (1%)</t>
  </si>
  <si>
    <t>BGTCARRYOV</t>
  </si>
  <si>
    <t>Administrative Salaries(Budget)</t>
  </si>
  <si>
    <t xml:space="preserve">Budget Adjustment </t>
  </si>
  <si>
    <t>Budget Category</t>
  </si>
  <si>
    <t>Fund</t>
  </si>
  <si>
    <t>Dept</t>
  </si>
  <si>
    <t>Acct</t>
  </si>
  <si>
    <t>Increase</t>
  </si>
  <si>
    <t>Decrease</t>
  </si>
  <si>
    <t>michael.christensen@byuh.edu</t>
  </si>
  <si>
    <t>Revision 4/2017</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</si>
</sst>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00000"/>
    <numFmt numFmtId="168" formatCode="00"/>
    <numFmt numFmtId="169" formatCode="000000"/>
    <numFmt numFmtId="170" formatCode="0000"/>
    <numFmt numFmtId="171" formatCode="#,##0.0_);\(#,##0.0\)"/>
    <numFmt numFmtId="172" formatCode="_(* #,##0.0_);_(* \(#,##0.0\);_(* &quot;-&quot;??_);_(@_)"/>
    <numFmt numFmtId="173" formatCode="_(* #,##0_);_(* \(#,##0\);_(* &quot;-&quot;??_);_(@_)"/>
    <numFmt numFmtId="174" formatCode="[$€-2]\ #,##0.00_);[Red]\([$€-2]\ #,##0.00\)"/>
  </numFmts>
  <fonts count="78">
    <font>
      <sz val="10"/>
      <name val="Arial"/>
      <family val="0"/>
    </font>
    <font>
      <u val="single"/>
      <sz val="7.5"/>
      <color indexed="12"/>
      <name val="Arial"/>
      <family val="2"/>
    </font>
    <font>
      <u val="single"/>
      <sz val="10"/>
      <color indexed="36"/>
      <name val="Arial"/>
      <family val="2"/>
    </font>
    <font>
      <sz val="8"/>
      <name val="Tahoma"/>
      <family val="2"/>
    </font>
    <font>
      <sz val="12"/>
      <name val="Arial"/>
      <family val="2"/>
    </font>
    <font>
      <b/>
      <sz val="12"/>
      <name val="Arial"/>
      <family val="2"/>
    </font>
    <font>
      <b/>
      <i/>
      <sz val="10"/>
      <color indexed="10"/>
      <name val="Arial"/>
      <family val="2"/>
    </font>
    <font>
      <sz val="10"/>
      <color indexed="9"/>
      <name val="Arial"/>
      <family val="2"/>
    </font>
    <font>
      <sz val="12"/>
      <color indexed="9"/>
      <name val="Arial"/>
      <family val="2"/>
    </font>
    <font>
      <u val="single"/>
      <sz val="12"/>
      <color indexed="12"/>
      <name val="Arial"/>
      <family val="2"/>
    </font>
    <font>
      <sz val="11"/>
      <color indexed="9"/>
      <name val="Arial"/>
      <family val="2"/>
    </font>
    <font>
      <sz val="12"/>
      <color indexed="13"/>
      <name val="Arial"/>
      <family val="2"/>
    </font>
    <font>
      <b/>
      <sz val="12"/>
      <color indexed="9"/>
      <name val="Arial"/>
      <family val="2"/>
    </font>
    <font>
      <i/>
      <sz val="10"/>
      <color indexed="9"/>
      <name val="Arial"/>
      <family val="2"/>
    </font>
    <font>
      <b/>
      <i/>
      <sz val="12"/>
      <color indexed="9"/>
      <name val="Arial"/>
      <family val="2"/>
    </font>
    <font>
      <i/>
      <sz val="12"/>
      <color indexed="9"/>
      <name val="Arial"/>
      <family val="2"/>
    </font>
    <font>
      <b/>
      <sz val="10"/>
      <color indexed="18"/>
      <name val="Arial"/>
      <family val="2"/>
    </font>
    <font>
      <sz val="10"/>
      <color indexed="18"/>
      <name val="Arial"/>
      <family val="2"/>
    </font>
    <font>
      <b/>
      <sz val="16"/>
      <color indexed="18"/>
      <name val="Arial"/>
      <family val="2"/>
    </font>
    <font>
      <sz val="9"/>
      <name val="Courier New"/>
      <family val="3"/>
    </font>
    <font>
      <sz val="8"/>
      <color indexed="10"/>
      <name val="Arial"/>
      <family val="2"/>
    </font>
    <font>
      <b/>
      <i/>
      <sz val="10"/>
      <color indexed="18"/>
      <name val="Arial"/>
      <family val="2"/>
    </font>
    <font>
      <b/>
      <sz val="10"/>
      <name val="Arial"/>
      <family val="2"/>
    </font>
    <font>
      <sz val="8"/>
      <color indexed="9"/>
      <name val="Arial"/>
      <family val="2"/>
    </font>
    <font>
      <b/>
      <sz val="11"/>
      <color indexed="10"/>
      <name val="Arial"/>
      <family val="2"/>
    </font>
    <font>
      <b/>
      <i/>
      <sz val="12"/>
      <color indexed="10"/>
      <name val="Arial"/>
      <family val="2"/>
    </font>
    <font>
      <sz val="10"/>
      <name val="MS Sans Serif"/>
      <family val="2"/>
    </font>
    <font>
      <sz val="8"/>
      <color indexed="18"/>
      <name val="Arial"/>
      <family val="2"/>
    </font>
    <font>
      <b/>
      <sz val="6.5"/>
      <color indexed="18"/>
      <name val="Arial"/>
      <family val="2"/>
    </font>
    <font>
      <sz val="10"/>
      <color indexed="8"/>
      <name val="Arial"/>
      <family val="2"/>
    </font>
    <font>
      <b/>
      <sz val="12"/>
      <color indexed="18"/>
      <name val="Arial"/>
      <family val="2"/>
    </font>
    <font>
      <b/>
      <sz val="14"/>
      <color indexed="18"/>
      <name val="Arial"/>
      <family val="2"/>
    </font>
    <font>
      <sz val="11"/>
      <name val="Arial"/>
      <family val="2"/>
    </font>
    <font>
      <u val="single"/>
      <sz val="7.5"/>
      <color indexed="9"/>
      <name val="Arial"/>
      <family val="2"/>
    </font>
    <font>
      <b/>
      <u val="single"/>
      <sz val="11"/>
      <color indexed="12"/>
      <name val="Arial"/>
      <family val="2"/>
    </font>
    <font>
      <u val="single"/>
      <sz val="11"/>
      <color indexed="12"/>
      <name val="Arial"/>
      <family val="2"/>
    </font>
    <font>
      <b/>
      <sz val="11"/>
      <color indexed="12"/>
      <name val="Arial"/>
      <family val="2"/>
    </font>
    <font>
      <b/>
      <sz val="12"/>
      <color indexed="10"/>
      <name val="Arial"/>
      <family val="2"/>
    </font>
    <font>
      <sz val="10"/>
      <name val="Arial Unicode MS"/>
      <family val="2"/>
    </font>
    <font>
      <b/>
      <sz val="10"/>
      <name val="Arial Unicode MS"/>
      <family val="2"/>
    </font>
    <font>
      <b/>
      <u val="single"/>
      <sz val="10"/>
      <name val="Arial Unicode MS"/>
      <family val="2"/>
    </font>
    <font>
      <sz val="11"/>
      <color indexed="8"/>
      <name val="Times New Roman"/>
      <family val="2"/>
    </font>
    <font>
      <sz val="11"/>
      <color indexed="9"/>
      <name val="Times New Roman"/>
      <family val="2"/>
    </font>
    <font>
      <sz val="11"/>
      <color indexed="20"/>
      <name val="Times New Roman"/>
      <family val="2"/>
    </font>
    <font>
      <b/>
      <sz val="11"/>
      <color indexed="52"/>
      <name val="Times New Roman"/>
      <family val="2"/>
    </font>
    <font>
      <b/>
      <sz val="11"/>
      <color indexed="9"/>
      <name val="Times New Roman"/>
      <family val="2"/>
    </font>
    <font>
      <i/>
      <sz val="11"/>
      <color indexed="23"/>
      <name val="Times New Roman"/>
      <family val="2"/>
    </font>
    <font>
      <sz val="11"/>
      <color indexed="17"/>
      <name val="Times New Roman"/>
      <family val="2"/>
    </font>
    <font>
      <b/>
      <sz val="15"/>
      <color indexed="56"/>
      <name val="Times New Roman"/>
      <family val="2"/>
    </font>
    <font>
      <b/>
      <sz val="13"/>
      <color indexed="56"/>
      <name val="Times New Roman"/>
      <family val="2"/>
    </font>
    <font>
      <b/>
      <sz val="11"/>
      <color indexed="56"/>
      <name val="Times New Roman"/>
      <family val="2"/>
    </font>
    <font>
      <sz val="11"/>
      <color indexed="62"/>
      <name val="Times New Roman"/>
      <family val="2"/>
    </font>
    <font>
      <sz val="11"/>
      <color indexed="52"/>
      <name val="Times New Roman"/>
      <family val="2"/>
    </font>
    <font>
      <sz val="11"/>
      <color indexed="60"/>
      <name val="Times New Roman"/>
      <family val="2"/>
    </font>
    <font>
      <b/>
      <sz val="11"/>
      <color indexed="63"/>
      <name val="Times New Roman"/>
      <family val="2"/>
    </font>
    <font>
      <b/>
      <sz val="18"/>
      <color indexed="56"/>
      <name val="Cambria"/>
      <family val="2"/>
    </font>
    <font>
      <b/>
      <sz val="11"/>
      <color indexed="8"/>
      <name val="Times New Roman"/>
      <family val="2"/>
    </font>
    <font>
      <sz val="11"/>
      <color indexed="10"/>
      <name val="Times New Roman"/>
      <family val="2"/>
    </font>
    <font>
      <sz val="8"/>
      <name val="Segoe UI"/>
      <family val="2"/>
    </font>
    <font>
      <sz val="11"/>
      <color theme="1"/>
      <name val="Times New Roman"/>
      <family val="2"/>
    </font>
    <font>
      <sz val="11"/>
      <color theme="0"/>
      <name val="Times New Roman"/>
      <family val="2"/>
    </font>
    <font>
      <sz val="11"/>
      <color rgb="FF9C0006"/>
      <name val="Times New Roman"/>
      <family val="2"/>
    </font>
    <font>
      <b/>
      <sz val="11"/>
      <color rgb="FFFA7D00"/>
      <name val="Times New Roman"/>
      <family val="2"/>
    </font>
    <font>
      <b/>
      <sz val="11"/>
      <color theme="0"/>
      <name val="Times New Roman"/>
      <family val="2"/>
    </font>
    <font>
      <i/>
      <sz val="11"/>
      <color rgb="FF7F7F7F"/>
      <name val="Times New Roman"/>
      <family val="2"/>
    </font>
    <font>
      <sz val="11"/>
      <color rgb="FF006100"/>
      <name val="Times New Roman"/>
      <family val="2"/>
    </font>
    <font>
      <b/>
      <sz val="15"/>
      <color theme="3"/>
      <name val="Times New Roman"/>
      <family val="2"/>
    </font>
    <font>
      <b/>
      <sz val="13"/>
      <color theme="3"/>
      <name val="Times New Roman"/>
      <family val="2"/>
    </font>
    <font>
      <b/>
      <sz val="11"/>
      <color theme="3"/>
      <name val="Times New Roman"/>
      <family val="2"/>
    </font>
    <font>
      <sz val="11"/>
      <color rgb="FF3F3F76"/>
      <name val="Times New Roman"/>
      <family val="2"/>
    </font>
    <font>
      <sz val="11"/>
      <color rgb="FFFA7D00"/>
      <name val="Times New Roman"/>
      <family val="2"/>
    </font>
    <font>
      <sz val="11"/>
      <color rgb="FF9C6500"/>
      <name val="Times New Roman"/>
      <family val="2"/>
    </font>
    <font>
      <b/>
      <sz val="11"/>
      <color rgb="FF3F3F3F"/>
      <name val="Times New Roman"/>
      <family val="2"/>
    </font>
    <font>
      <b/>
      <sz val="18"/>
      <color theme="3"/>
      <name val="Cambria"/>
      <family val="2"/>
    </font>
    <font>
      <b/>
      <sz val="11"/>
      <color theme="1"/>
      <name val="Times New Roman"/>
      <family val="2"/>
    </font>
    <font>
      <sz val="11"/>
      <color rgb="FFFF0000"/>
      <name val="Times New Roman"/>
      <family val="2"/>
    </font>
    <font>
      <sz val="10"/>
      <color theme="0"/>
      <name val="Arial"/>
      <family val="2"/>
    </font>
    <font>
      <sz val="12"/>
      <color theme="0"/>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44"/>
        <bgColor indexed="64"/>
      </patternFill>
    </fill>
    <fill>
      <patternFill patternType="solid">
        <fgColor indexed="42"/>
        <bgColor indexed="64"/>
      </patternFill>
    </fill>
    <fill>
      <patternFill patternType="solid">
        <fgColor indexed="57"/>
        <bgColor indexed="64"/>
      </patternFill>
    </fill>
    <fill>
      <patternFill patternType="solid">
        <fgColor indexed="22"/>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style="medium"/>
      <bottom>
        <color indexed="63"/>
      </bottom>
    </border>
    <border>
      <left>
        <color indexed="63"/>
      </left>
      <right style="thin"/>
      <top>
        <color indexed="63"/>
      </top>
      <bottom style="thin"/>
    </border>
    <border>
      <left style="thin"/>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thin"/>
      <right style="medium"/>
      <top>
        <color indexed="63"/>
      </top>
      <bottom>
        <color indexed="63"/>
      </bottom>
    </border>
    <border>
      <left style="thin"/>
      <right style="medium"/>
      <top>
        <color indexed="63"/>
      </top>
      <bottom style="thin"/>
    </border>
    <border>
      <left style="medium"/>
      <right>
        <color indexed="63"/>
      </right>
      <top>
        <color indexed="63"/>
      </top>
      <bottom style="medium"/>
    </border>
    <border>
      <left style="thin"/>
      <right>
        <color indexed="63"/>
      </right>
      <top style="thin"/>
      <bottom style="medium"/>
    </border>
    <border>
      <left>
        <color indexed="63"/>
      </left>
      <right>
        <color indexed="63"/>
      </right>
      <top style="thin"/>
      <bottom style="medium"/>
    </border>
    <border>
      <left style="thin"/>
      <right style="thin"/>
      <top style="thin"/>
      <bottom style="medium"/>
    </border>
    <border>
      <left style="thin"/>
      <right style="medium"/>
      <top style="thin"/>
      <bottom style="medium"/>
    </border>
    <border>
      <left>
        <color indexed="63"/>
      </left>
      <right style="medium"/>
      <top style="medium"/>
      <bottom style="thin"/>
    </border>
    <border>
      <left style="medium"/>
      <right>
        <color indexed="63"/>
      </right>
      <top style="thin"/>
      <bottom>
        <color indexed="63"/>
      </bottom>
    </border>
    <border>
      <left style="thin"/>
      <right>
        <color indexed="63"/>
      </right>
      <top style="thin"/>
      <bottom>
        <color indexed="63"/>
      </bottom>
    </border>
    <border>
      <left style="thin"/>
      <right style="thin"/>
      <top style="thin"/>
      <bottom>
        <color indexed="63"/>
      </bottom>
    </border>
    <border>
      <left>
        <color indexed="63"/>
      </left>
      <right>
        <color indexed="63"/>
      </right>
      <top style="thin"/>
      <bottom>
        <color indexed="63"/>
      </bottom>
    </border>
    <border>
      <left style="thin"/>
      <right style="medium"/>
      <top style="thin"/>
      <bottom>
        <color indexed="63"/>
      </bottom>
    </border>
    <border>
      <left style="medium"/>
      <right>
        <color indexed="63"/>
      </right>
      <top>
        <color indexed="63"/>
      </top>
      <bottom style="thin"/>
    </border>
    <border>
      <left style="thin"/>
      <right style="thin"/>
      <top>
        <color indexed="63"/>
      </top>
      <bottom style="thin"/>
    </border>
    <border>
      <left>
        <color indexed="63"/>
      </left>
      <right>
        <color indexed="63"/>
      </right>
      <top>
        <color indexed="63"/>
      </top>
      <bottom style="medium"/>
    </border>
    <border>
      <left style="thin"/>
      <right>
        <color indexed="63"/>
      </right>
      <top>
        <color indexed="63"/>
      </top>
      <bottom>
        <color indexed="63"/>
      </bottom>
    </border>
    <border>
      <left>
        <color indexed="63"/>
      </left>
      <right style="thin"/>
      <top style="thin"/>
      <bottom style="medium"/>
    </border>
    <border>
      <left style="double"/>
      <right style="double"/>
      <top style="double"/>
      <bottom style="double"/>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9" fillId="2" borderId="0" applyNumberFormat="0" applyBorder="0" applyAlignment="0" applyProtection="0"/>
    <xf numFmtId="0" fontId="59" fillId="3" borderId="0" applyNumberFormat="0" applyBorder="0" applyAlignment="0" applyProtection="0"/>
    <xf numFmtId="0" fontId="59" fillId="4" borderId="0" applyNumberFormat="0" applyBorder="0" applyAlignment="0" applyProtection="0"/>
    <xf numFmtId="0" fontId="59" fillId="5"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1" fillId="26" borderId="0" applyNumberFormat="0" applyBorder="0" applyAlignment="0" applyProtection="0"/>
    <xf numFmtId="0" fontId="62" fillId="27" borderId="1" applyNumberFormat="0" applyAlignment="0" applyProtection="0"/>
    <xf numFmtId="0" fontId="6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4" fillId="0" borderId="0" applyNumberFormat="0" applyFill="0" applyBorder="0" applyAlignment="0" applyProtection="0"/>
    <xf numFmtId="0" fontId="2" fillId="0" borderId="0" applyNumberFormat="0" applyFill="0" applyBorder="0" applyAlignment="0" applyProtection="0"/>
    <xf numFmtId="0" fontId="65" fillId="29" borderId="0" applyNumberFormat="0" applyBorder="0" applyAlignment="0" applyProtection="0"/>
    <xf numFmtId="0" fontId="66" fillId="0" borderId="3" applyNumberFormat="0" applyFill="0" applyAlignment="0" applyProtection="0"/>
    <xf numFmtId="0" fontId="67" fillId="0" borderId="4" applyNumberFormat="0" applyFill="0" applyAlignment="0" applyProtection="0"/>
    <xf numFmtId="0" fontId="68" fillId="0" borderId="5" applyNumberFormat="0" applyFill="0" applyAlignment="0" applyProtection="0"/>
    <xf numFmtId="0" fontId="68" fillId="0" borderId="0" applyNumberFormat="0" applyFill="0" applyBorder="0" applyAlignment="0" applyProtection="0"/>
    <xf numFmtId="0" fontId="1" fillId="0" borderId="0" applyNumberFormat="0" applyFill="0" applyBorder="0" applyAlignment="0" applyProtection="0"/>
    <xf numFmtId="0" fontId="69" fillId="30" borderId="1" applyNumberFormat="0" applyAlignment="0" applyProtection="0"/>
    <xf numFmtId="0" fontId="70" fillId="0" borderId="6" applyNumberFormat="0" applyFill="0" applyAlignment="0" applyProtection="0"/>
    <xf numFmtId="0" fontId="71" fillId="31" borderId="0" applyNumberFormat="0" applyBorder="0" applyAlignment="0" applyProtection="0"/>
    <xf numFmtId="0" fontId="38" fillId="0" borderId="0">
      <alignment/>
      <protection/>
    </xf>
    <xf numFmtId="0" fontId="0" fillId="32" borderId="7" applyNumberFormat="0" applyFont="0" applyAlignment="0" applyProtection="0"/>
    <xf numFmtId="0" fontId="72" fillId="27" borderId="8" applyNumberFormat="0" applyAlignment="0" applyProtection="0"/>
    <xf numFmtId="9" fontId="0" fillId="0" borderId="0" applyFont="0" applyFill="0" applyBorder="0" applyAlignment="0" applyProtection="0"/>
    <xf numFmtId="0" fontId="26" fillId="0" borderId="0" applyNumberFormat="0" applyFont="0" applyFill="0" applyBorder="0" applyAlignment="0" applyProtection="0"/>
    <xf numFmtId="15" fontId="26" fillId="0" borderId="0" applyFont="0" applyFill="0" applyBorder="0" applyAlignment="0" applyProtection="0"/>
    <xf numFmtId="4" fontId="26" fillId="0" borderId="0" applyFont="0" applyFill="0" applyBorder="0" applyAlignment="0" applyProtection="0"/>
    <xf numFmtId="0" fontId="73" fillId="0" borderId="0" applyNumberFormat="0" applyFill="0" applyBorder="0" applyAlignment="0" applyProtection="0"/>
    <xf numFmtId="0" fontId="74" fillId="0" borderId="9" applyNumberFormat="0" applyFill="0" applyAlignment="0" applyProtection="0"/>
    <xf numFmtId="0" fontId="75" fillId="0" borderId="0" applyNumberFormat="0" applyFill="0" applyBorder="0" applyAlignment="0" applyProtection="0"/>
  </cellStyleXfs>
  <cellXfs count="198">
    <xf numFmtId="0" fontId="0" fillId="0" borderId="0" xfId="0" applyAlignment="1">
      <alignment/>
    </xf>
    <xf numFmtId="0" fontId="4" fillId="0" borderId="0" xfId="0" applyFont="1" applyAlignment="1" applyProtection="1">
      <alignment/>
      <protection hidden="1"/>
    </xf>
    <xf numFmtId="0" fontId="0" fillId="0" borderId="0" xfId="0" applyAlignment="1" applyProtection="1">
      <alignment/>
      <protection/>
    </xf>
    <xf numFmtId="0" fontId="5" fillId="0" borderId="0" xfId="0" applyFont="1" applyAlignment="1" applyProtection="1">
      <alignment/>
      <protection/>
    </xf>
    <xf numFmtId="0" fontId="0" fillId="0" borderId="0" xfId="0" applyAlignment="1" applyProtection="1">
      <alignment horizontal="center"/>
      <protection/>
    </xf>
    <xf numFmtId="0" fontId="0" fillId="0" borderId="0" xfId="0" applyBorder="1" applyAlignment="1" applyProtection="1">
      <alignment/>
      <protection/>
    </xf>
    <xf numFmtId="0" fontId="4" fillId="0" borderId="0" xfId="0" applyFont="1" applyAlignment="1" applyProtection="1">
      <alignment/>
      <protection/>
    </xf>
    <xf numFmtId="0" fontId="4" fillId="0" borderId="0" xfId="0" applyFont="1" applyFill="1" applyAlignment="1" applyProtection="1">
      <alignment/>
      <protection/>
    </xf>
    <xf numFmtId="0" fontId="10" fillId="0" borderId="0" xfId="0" applyFont="1" applyFill="1" applyBorder="1" applyAlignment="1" applyProtection="1">
      <alignment/>
      <protection hidden="1"/>
    </xf>
    <xf numFmtId="49" fontId="5" fillId="0" borderId="0" xfId="0" applyNumberFormat="1" applyFont="1" applyFill="1" applyBorder="1" applyAlignment="1" applyProtection="1">
      <alignment/>
      <protection/>
    </xf>
    <xf numFmtId="0" fontId="4" fillId="0" borderId="0" xfId="0" applyFont="1" applyBorder="1" applyAlignment="1" applyProtection="1">
      <alignment horizontal="left"/>
      <protection/>
    </xf>
    <xf numFmtId="0" fontId="6" fillId="0" borderId="0" xfId="0" applyFont="1" applyFill="1" applyBorder="1" applyAlignment="1" applyProtection="1">
      <alignment/>
      <protection/>
    </xf>
    <xf numFmtId="49" fontId="21" fillId="0" borderId="0" xfId="0" applyNumberFormat="1" applyFont="1" applyFill="1" applyBorder="1" applyAlignment="1" applyProtection="1">
      <alignment horizontal="right"/>
      <protection/>
    </xf>
    <xf numFmtId="0" fontId="9" fillId="0" borderId="0" xfId="53" applyFont="1" applyBorder="1" applyAlignment="1" applyProtection="1">
      <alignment horizontal="center"/>
      <protection locked="0"/>
    </xf>
    <xf numFmtId="0" fontId="22" fillId="0" borderId="0" xfId="0" applyFont="1" applyBorder="1" applyAlignment="1" applyProtection="1">
      <alignment horizontal="center"/>
      <protection locked="0"/>
    </xf>
    <xf numFmtId="0" fontId="0" fillId="0" borderId="0" xfId="0" applyBorder="1" applyAlignment="1" applyProtection="1">
      <alignment horizontal="right"/>
      <protection/>
    </xf>
    <xf numFmtId="43" fontId="16" fillId="0" borderId="0" xfId="42" applyFont="1" applyFill="1" applyBorder="1" applyAlignment="1" applyProtection="1">
      <alignment/>
      <protection/>
    </xf>
    <xf numFmtId="43" fontId="16" fillId="0" borderId="0" xfId="42" applyFont="1" applyBorder="1" applyAlignment="1" applyProtection="1">
      <alignment/>
      <protection/>
    </xf>
    <xf numFmtId="0" fontId="20" fillId="0" borderId="0" xfId="0" applyFont="1" applyBorder="1" applyAlignment="1" applyProtection="1">
      <alignment horizontal="right"/>
      <protection/>
    </xf>
    <xf numFmtId="37" fontId="19" fillId="0" borderId="0" xfId="0" applyNumberFormat="1" applyFont="1" applyFill="1" applyBorder="1" applyAlignment="1" applyProtection="1">
      <alignment/>
      <protection locked="0"/>
    </xf>
    <xf numFmtId="49" fontId="27" fillId="33" borderId="10" xfId="0" applyNumberFormat="1" applyFont="1" applyFill="1" applyBorder="1" applyAlignment="1">
      <alignment horizontal="center"/>
    </xf>
    <xf numFmtId="49" fontId="16" fillId="33" borderId="11" xfId="0" applyNumberFormat="1" applyFont="1" applyFill="1" applyBorder="1" applyAlignment="1">
      <alignment horizontal="center"/>
    </xf>
    <xf numFmtId="14" fontId="16" fillId="0" borderId="0" xfId="0" applyNumberFormat="1" applyFont="1" applyFill="1" applyBorder="1" applyAlignment="1" applyProtection="1">
      <alignment horizontal="center"/>
      <protection locked="0"/>
    </xf>
    <xf numFmtId="0" fontId="6" fillId="0" borderId="0" xfId="0" applyFont="1" applyFill="1" applyBorder="1" applyAlignment="1" applyProtection="1">
      <alignment horizontal="left"/>
      <protection/>
    </xf>
    <xf numFmtId="37" fontId="0" fillId="0" borderId="12" xfId="0" applyNumberFormat="1" applyFont="1" applyBorder="1" applyAlignment="1" applyProtection="1">
      <alignment/>
      <protection locked="0"/>
    </xf>
    <xf numFmtId="37" fontId="0" fillId="0" borderId="12" xfId="0" applyNumberFormat="1" applyFont="1" applyFill="1" applyBorder="1" applyAlignment="1" applyProtection="1">
      <alignment/>
      <protection locked="0"/>
    </xf>
    <xf numFmtId="49" fontId="0" fillId="0" borderId="13" xfId="0" applyNumberFormat="1" applyFont="1" applyFill="1" applyBorder="1" applyAlignment="1" applyProtection="1">
      <alignment horizontal="left"/>
      <protection locked="0"/>
    </xf>
    <xf numFmtId="49" fontId="0" fillId="0" borderId="14" xfId="0" applyNumberFormat="1" applyFont="1" applyFill="1" applyBorder="1" applyAlignment="1" applyProtection="1">
      <alignment horizontal="center"/>
      <protection locked="0"/>
    </xf>
    <xf numFmtId="0" fontId="29" fillId="0" borderId="0" xfId="0" applyFont="1" applyBorder="1" applyAlignment="1" applyProtection="1">
      <alignment/>
      <protection/>
    </xf>
    <xf numFmtId="49" fontId="4" fillId="0" borderId="0" xfId="0" applyNumberFormat="1" applyFont="1" applyFill="1" applyBorder="1" applyAlignment="1" applyProtection="1">
      <alignment horizontal="left"/>
      <protection/>
    </xf>
    <xf numFmtId="0" fontId="4" fillId="0" borderId="0" xfId="0" applyFont="1" applyFill="1" applyBorder="1" applyAlignment="1" applyProtection="1">
      <alignment/>
      <protection/>
    </xf>
    <xf numFmtId="0" fontId="4" fillId="0" borderId="0" xfId="0" applyFont="1" applyBorder="1" applyAlignment="1" applyProtection="1">
      <alignment/>
      <protection/>
    </xf>
    <xf numFmtId="0" fontId="30" fillId="0" borderId="0" xfId="0" applyFont="1" applyFill="1" applyBorder="1" applyAlignment="1" applyProtection="1">
      <alignment horizontal="right"/>
      <protection locked="0"/>
    </xf>
    <xf numFmtId="0" fontId="30" fillId="0" borderId="0" xfId="0" applyFont="1" applyFill="1" applyBorder="1" applyAlignment="1" applyProtection="1">
      <alignment horizontal="left"/>
      <protection/>
    </xf>
    <xf numFmtId="0" fontId="18" fillId="0" borderId="15" xfId="0" applyNumberFormat="1" applyFont="1" applyBorder="1" applyAlignment="1" applyProtection="1">
      <alignment/>
      <protection/>
    </xf>
    <xf numFmtId="0" fontId="5" fillId="0" borderId="16" xfId="0" applyFont="1" applyFill="1" applyBorder="1" applyAlignment="1" applyProtection="1">
      <alignment horizontal="center"/>
      <protection locked="0"/>
    </xf>
    <xf numFmtId="0" fontId="16" fillId="0" borderId="16" xfId="0" applyFont="1" applyBorder="1" applyAlignment="1" applyProtection="1">
      <alignment horizontal="right"/>
      <protection locked="0"/>
    </xf>
    <xf numFmtId="0" fontId="16" fillId="0" borderId="17" xfId="0" applyNumberFormat="1" applyFont="1" applyBorder="1" applyAlignment="1">
      <alignment horizontal="right"/>
    </xf>
    <xf numFmtId="0" fontId="0" fillId="0" borderId="18" xfId="0" applyBorder="1" applyAlignment="1" applyProtection="1">
      <alignment/>
      <protection/>
    </xf>
    <xf numFmtId="0" fontId="22" fillId="0" borderId="18" xfId="0" applyFont="1" applyBorder="1" applyAlignment="1" applyProtection="1">
      <alignment horizontal="center"/>
      <protection locked="0"/>
    </xf>
    <xf numFmtId="0" fontId="0" fillId="0" borderId="17" xfId="0" applyBorder="1" applyAlignment="1" applyProtection="1">
      <alignment/>
      <protection/>
    </xf>
    <xf numFmtId="0" fontId="0" fillId="0" borderId="0" xfId="0" applyBorder="1" applyAlignment="1" applyProtection="1">
      <alignment horizontal="center"/>
      <protection/>
    </xf>
    <xf numFmtId="0" fontId="0" fillId="0" borderId="18" xfId="0" applyBorder="1" applyAlignment="1" applyProtection="1">
      <alignment horizontal="right"/>
      <protection/>
    </xf>
    <xf numFmtId="49" fontId="5" fillId="0" borderId="18" xfId="0" applyNumberFormat="1" applyFont="1" applyFill="1" applyBorder="1" applyAlignment="1" applyProtection="1">
      <alignment/>
      <protection/>
    </xf>
    <xf numFmtId="43" fontId="16" fillId="0" borderId="18" xfId="42" applyFont="1" applyFill="1" applyBorder="1" applyAlignment="1" applyProtection="1">
      <alignment/>
      <protection/>
    </xf>
    <xf numFmtId="43" fontId="16" fillId="0" borderId="18" xfId="42" applyFont="1" applyBorder="1" applyAlignment="1" applyProtection="1">
      <alignment/>
      <protection/>
    </xf>
    <xf numFmtId="0" fontId="6" fillId="0" borderId="17" xfId="0" applyFont="1" applyFill="1" applyBorder="1" applyAlignment="1" applyProtection="1">
      <alignment horizontal="left"/>
      <protection/>
    </xf>
    <xf numFmtId="0" fontId="16" fillId="0" borderId="17" xfId="0" applyNumberFormat="1" applyFont="1" applyBorder="1" applyAlignment="1">
      <alignment horizontal="left"/>
    </xf>
    <xf numFmtId="0" fontId="5" fillId="0" borderId="0" xfId="0" applyFont="1" applyBorder="1" applyAlignment="1" applyProtection="1">
      <alignment/>
      <protection/>
    </xf>
    <xf numFmtId="0" fontId="20" fillId="0" borderId="18" xfId="0" applyFont="1" applyBorder="1" applyAlignment="1" applyProtection="1">
      <alignment horizontal="right"/>
      <protection/>
    </xf>
    <xf numFmtId="0" fontId="4" fillId="0" borderId="17" xfId="0" applyFont="1" applyBorder="1" applyAlignment="1" applyProtection="1">
      <alignment/>
      <protection/>
    </xf>
    <xf numFmtId="37" fontId="0" fillId="0" borderId="19" xfId="0" applyNumberFormat="1" applyFont="1" applyFill="1" applyBorder="1" applyAlignment="1" applyProtection="1">
      <alignment/>
      <protection locked="0"/>
    </xf>
    <xf numFmtId="37" fontId="0" fillId="0" borderId="20" xfId="0" applyNumberFormat="1" applyFont="1" applyFill="1" applyBorder="1" applyAlignment="1" applyProtection="1">
      <alignment/>
      <protection locked="0"/>
    </xf>
    <xf numFmtId="0" fontId="4" fillId="0" borderId="21" xfId="0" applyFont="1" applyBorder="1" applyAlignment="1" applyProtection="1">
      <alignment/>
      <protection/>
    </xf>
    <xf numFmtId="0" fontId="7" fillId="0" borderId="22" xfId="0" applyFont="1" applyFill="1" applyBorder="1" applyAlignment="1" applyProtection="1">
      <alignment/>
      <protection hidden="1"/>
    </xf>
    <xf numFmtId="0" fontId="0" fillId="0" borderId="23" xfId="0" applyFont="1" applyFill="1" applyBorder="1" applyAlignment="1" applyProtection="1">
      <alignment/>
      <protection hidden="1"/>
    </xf>
    <xf numFmtId="37" fontId="0" fillId="0" borderId="24" xfId="0" applyNumberFormat="1" applyFont="1" applyBorder="1" applyAlignment="1" applyProtection="1">
      <alignment/>
      <protection/>
    </xf>
    <xf numFmtId="0" fontId="0" fillId="0" borderId="25" xfId="0" applyFont="1" applyFill="1" applyBorder="1" applyAlignment="1" applyProtection="1">
      <alignment/>
      <protection hidden="1"/>
    </xf>
    <xf numFmtId="49" fontId="16" fillId="0" borderId="0" xfId="0" applyNumberFormat="1" applyFont="1" applyFill="1" applyBorder="1" applyAlignment="1" applyProtection="1">
      <alignment horizontal="right"/>
      <protection/>
    </xf>
    <xf numFmtId="0" fontId="24" fillId="0" borderId="17" xfId="0" applyFont="1" applyBorder="1" applyAlignment="1" applyProtection="1">
      <alignment/>
      <protection/>
    </xf>
    <xf numFmtId="0" fontId="32" fillId="0" borderId="0" xfId="0" applyFont="1" applyFill="1" applyBorder="1" applyAlignment="1" applyProtection="1">
      <alignment/>
      <protection/>
    </xf>
    <xf numFmtId="0" fontId="0" fillId="0" borderId="0" xfId="0" applyFill="1" applyBorder="1" applyAlignment="1" applyProtection="1">
      <alignment/>
      <protection/>
    </xf>
    <xf numFmtId="14" fontId="16" fillId="34" borderId="26" xfId="0" applyNumberFormat="1" applyFont="1" applyFill="1" applyBorder="1" applyAlignment="1" applyProtection="1">
      <alignment horizontal="center"/>
      <protection locked="0"/>
    </xf>
    <xf numFmtId="0" fontId="17" fillId="35" borderId="27" xfId="0" applyNumberFormat="1" applyFont="1" applyFill="1" applyBorder="1" applyAlignment="1" quotePrefix="1">
      <alignment horizontal="center"/>
    </xf>
    <xf numFmtId="0" fontId="17" fillId="35" borderId="28" xfId="0" applyNumberFormat="1" applyFont="1" applyFill="1" applyBorder="1" applyAlignment="1" quotePrefix="1">
      <alignment horizontal="center"/>
    </xf>
    <xf numFmtId="49" fontId="16" fillId="35" borderId="29" xfId="0" applyNumberFormat="1" applyFont="1" applyFill="1" applyBorder="1" applyAlignment="1">
      <alignment horizontal="center"/>
    </xf>
    <xf numFmtId="49" fontId="16" fillId="35" borderId="30" xfId="0" applyNumberFormat="1" applyFont="1" applyFill="1" applyBorder="1" applyAlignment="1">
      <alignment horizontal="center"/>
    </xf>
    <xf numFmtId="40" fontId="16" fillId="35" borderId="29" xfId="0" applyNumberFormat="1" applyFont="1" applyFill="1" applyBorder="1" applyAlignment="1">
      <alignment horizontal="center"/>
    </xf>
    <xf numFmtId="0" fontId="28" fillId="35" borderId="31" xfId="0" applyNumberFormat="1" applyFont="1" applyFill="1" applyBorder="1" applyAlignment="1">
      <alignment horizontal="center"/>
    </xf>
    <xf numFmtId="0" fontId="16" fillId="35" borderId="32" xfId="0" applyNumberFormat="1" applyFont="1" applyFill="1" applyBorder="1" applyAlignment="1">
      <alignment horizontal="center"/>
    </xf>
    <xf numFmtId="0" fontId="16" fillId="35" borderId="13" xfId="0" applyNumberFormat="1" applyFont="1" applyFill="1" applyBorder="1" applyAlignment="1">
      <alignment horizontal="center"/>
    </xf>
    <xf numFmtId="49" fontId="16" fillId="35" borderId="33" xfId="0" applyNumberFormat="1" applyFont="1" applyFill="1" applyBorder="1" applyAlignment="1">
      <alignment horizontal="center"/>
    </xf>
    <xf numFmtId="40" fontId="16" fillId="35" borderId="33" xfId="0" applyNumberFormat="1" applyFont="1" applyFill="1" applyBorder="1" applyAlignment="1">
      <alignment horizontal="center"/>
    </xf>
    <xf numFmtId="0" fontId="16" fillId="35" borderId="20" xfId="0" applyNumberFormat="1" applyFont="1" applyFill="1" applyBorder="1" applyAlignment="1">
      <alignment horizontal="center"/>
    </xf>
    <xf numFmtId="0" fontId="7" fillId="0" borderId="0" xfId="0" applyFont="1" applyFill="1" applyAlignment="1" applyProtection="1">
      <alignment/>
      <protection/>
    </xf>
    <xf numFmtId="0" fontId="8" fillId="0" borderId="0" xfId="0" applyFont="1" applyFill="1" applyAlignment="1" applyProtection="1">
      <alignment/>
      <protection hidden="1"/>
    </xf>
    <xf numFmtId="0" fontId="0" fillId="0" borderId="0" xfId="0" applyFill="1" applyAlignment="1" applyProtection="1">
      <alignment/>
      <protection/>
    </xf>
    <xf numFmtId="0" fontId="5" fillId="0" borderId="0" xfId="0" applyFont="1" applyFill="1" applyAlignment="1" applyProtection="1">
      <alignment/>
      <protection/>
    </xf>
    <xf numFmtId="0" fontId="8" fillId="0" borderId="0" xfId="0" applyFont="1" applyFill="1" applyAlignment="1" applyProtection="1">
      <alignment/>
      <protection/>
    </xf>
    <xf numFmtId="0" fontId="8" fillId="0" borderId="0" xfId="0" applyFont="1" applyFill="1" applyAlignment="1" applyProtection="1" quotePrefix="1">
      <alignment/>
      <protection/>
    </xf>
    <xf numFmtId="0" fontId="4" fillId="0" borderId="0" xfId="0" applyFont="1" applyFill="1" applyAlignment="1" applyProtection="1">
      <alignment/>
      <protection hidden="1"/>
    </xf>
    <xf numFmtId="0" fontId="0" fillId="0" borderId="0" xfId="0" applyFill="1" applyAlignment="1" applyProtection="1">
      <alignment horizontal="center"/>
      <protection/>
    </xf>
    <xf numFmtId="49" fontId="0" fillId="0" borderId="0" xfId="0" applyNumberFormat="1" applyFont="1" applyBorder="1" applyAlignment="1" applyProtection="1">
      <alignment horizontal="center"/>
      <protection locked="0"/>
    </xf>
    <xf numFmtId="49" fontId="0" fillId="0" borderId="34" xfId="0" applyNumberFormat="1" applyFont="1" applyFill="1" applyBorder="1" applyAlignment="1" applyProtection="1">
      <alignment horizontal="center"/>
      <protection hidden="1"/>
    </xf>
    <xf numFmtId="0" fontId="0" fillId="0" borderId="17" xfId="0" applyFont="1" applyBorder="1" applyAlignment="1" applyProtection="1">
      <alignment/>
      <protection locked="0"/>
    </xf>
    <xf numFmtId="49" fontId="0" fillId="0" borderId="12" xfId="0" applyNumberFormat="1" applyFont="1" applyFill="1" applyBorder="1" applyAlignment="1" applyProtection="1">
      <alignment horizontal="center"/>
      <protection locked="0"/>
    </xf>
    <xf numFmtId="49" fontId="0" fillId="0" borderId="35" xfId="0" applyNumberFormat="1" applyFont="1" applyFill="1" applyBorder="1" applyAlignment="1" applyProtection="1">
      <alignment horizontal="center"/>
      <protection locked="0"/>
    </xf>
    <xf numFmtId="49" fontId="0" fillId="0" borderId="12" xfId="0" applyNumberFormat="1" applyFont="1" applyBorder="1" applyAlignment="1" applyProtection="1">
      <alignment horizontal="center"/>
      <protection locked="0"/>
    </xf>
    <xf numFmtId="49" fontId="0" fillId="0" borderId="33" xfId="0" applyNumberFormat="1" applyFont="1" applyBorder="1" applyAlignment="1" applyProtection="1">
      <alignment horizontal="center"/>
      <protection locked="0"/>
    </xf>
    <xf numFmtId="37" fontId="0" fillId="0" borderId="19" xfId="0" applyNumberFormat="1" applyFont="1" applyFill="1" applyBorder="1" applyAlignment="1" applyProtection="1">
      <alignment horizontal="center"/>
      <protection locked="0"/>
    </xf>
    <xf numFmtId="0" fontId="37" fillId="0" borderId="0" xfId="0" applyFont="1" applyFill="1" applyBorder="1" applyAlignment="1" applyProtection="1">
      <alignment horizontal="center"/>
      <protection/>
    </xf>
    <xf numFmtId="0" fontId="0" fillId="0" borderId="16" xfId="0" applyBorder="1" applyAlignment="1" applyProtection="1">
      <alignment horizontal="center"/>
      <protection locked="0"/>
    </xf>
    <xf numFmtId="49" fontId="27" fillId="33" borderId="0" xfId="0" applyNumberFormat="1" applyFont="1" applyFill="1" applyBorder="1" applyAlignment="1">
      <alignment horizontal="center"/>
    </xf>
    <xf numFmtId="49" fontId="16" fillId="35" borderId="28" xfId="0" applyNumberFormat="1" applyFont="1" applyFill="1" applyBorder="1" applyAlignment="1">
      <alignment horizontal="center"/>
    </xf>
    <xf numFmtId="49" fontId="16" fillId="36" borderId="28" xfId="0" applyNumberFormat="1" applyFont="1" applyFill="1" applyBorder="1" applyAlignment="1">
      <alignment horizontal="center"/>
    </xf>
    <xf numFmtId="49" fontId="16" fillId="36" borderId="14" xfId="0" applyNumberFormat="1" applyFont="1" applyFill="1" applyBorder="1" applyAlignment="1">
      <alignment horizontal="center"/>
    </xf>
    <xf numFmtId="49" fontId="16" fillId="36" borderId="13" xfId="0" applyNumberFormat="1" applyFont="1" applyFill="1" applyBorder="1" applyAlignment="1">
      <alignment horizontal="center"/>
    </xf>
    <xf numFmtId="0" fontId="0" fillId="0" borderId="0" xfId="0" applyFill="1" applyBorder="1" applyAlignment="1" applyProtection="1">
      <alignment horizontal="left"/>
      <protection locked="0"/>
    </xf>
    <xf numFmtId="1" fontId="0" fillId="0" borderId="12" xfId="0" applyNumberFormat="1" applyFont="1" applyBorder="1" applyAlignment="1" applyProtection="1">
      <alignment horizontal="left"/>
      <protection locked="0"/>
    </xf>
    <xf numFmtId="1" fontId="0" fillId="0" borderId="33" xfId="0" applyNumberFormat="1" applyFont="1" applyBorder="1" applyAlignment="1" applyProtection="1">
      <alignment horizontal="left"/>
      <protection locked="0"/>
    </xf>
    <xf numFmtId="49" fontId="0" fillId="0" borderId="29" xfId="0" applyNumberFormat="1" applyFont="1" applyFill="1" applyBorder="1" applyAlignment="1" applyProtection="1">
      <alignment horizontal="center"/>
      <protection locked="0"/>
    </xf>
    <xf numFmtId="49" fontId="0" fillId="0" borderId="11" xfId="0" applyNumberFormat="1" applyFont="1" applyFill="1" applyBorder="1" applyAlignment="1" applyProtection="1">
      <alignment horizontal="center"/>
      <protection locked="0"/>
    </xf>
    <xf numFmtId="49" fontId="0" fillId="0" borderId="36" xfId="0" applyNumberFormat="1" applyFont="1" applyFill="1" applyBorder="1" applyAlignment="1" applyProtection="1">
      <alignment horizontal="center"/>
      <protection hidden="1"/>
    </xf>
    <xf numFmtId="49" fontId="16" fillId="33" borderId="0" xfId="0" applyNumberFormat="1" applyFont="1" applyFill="1" applyBorder="1" applyAlignment="1">
      <alignment horizontal="center"/>
    </xf>
    <xf numFmtId="39" fontId="0" fillId="0" borderId="12" xfId="0" applyNumberFormat="1" applyFont="1" applyBorder="1" applyAlignment="1" applyProtection="1">
      <alignment/>
      <protection locked="0"/>
    </xf>
    <xf numFmtId="1" fontId="16" fillId="0" borderId="0" xfId="0" applyNumberFormat="1" applyFont="1" applyFill="1" applyBorder="1" applyAlignment="1" applyProtection="1">
      <alignment horizontal="center"/>
      <protection locked="0"/>
    </xf>
    <xf numFmtId="1" fontId="0" fillId="0" borderId="0" xfId="0" applyNumberFormat="1" applyBorder="1" applyAlignment="1" applyProtection="1">
      <alignment/>
      <protection/>
    </xf>
    <xf numFmtId="1" fontId="22" fillId="0" borderId="0" xfId="0" applyNumberFormat="1" applyFont="1" applyBorder="1" applyAlignment="1" applyProtection="1">
      <alignment horizontal="center"/>
      <protection locked="0"/>
    </xf>
    <xf numFmtId="1" fontId="0" fillId="0" borderId="0" xfId="0" applyNumberFormat="1" applyBorder="1" applyAlignment="1" applyProtection="1">
      <alignment horizontal="right"/>
      <protection/>
    </xf>
    <xf numFmtId="1" fontId="5" fillId="0" borderId="0" xfId="0" applyNumberFormat="1" applyFont="1" applyFill="1" applyBorder="1" applyAlignment="1" applyProtection="1">
      <alignment/>
      <protection/>
    </xf>
    <xf numFmtId="1" fontId="16" fillId="0" borderId="0" xfId="42" applyNumberFormat="1" applyFont="1" applyFill="1" applyBorder="1" applyAlignment="1" applyProtection="1">
      <alignment/>
      <protection/>
    </xf>
    <xf numFmtId="1" fontId="16" fillId="0" borderId="0" xfId="42" applyNumberFormat="1" applyFont="1" applyBorder="1" applyAlignment="1" applyProtection="1">
      <alignment/>
      <protection/>
    </xf>
    <xf numFmtId="1" fontId="9" fillId="0" borderId="0" xfId="53" applyNumberFormat="1" applyFont="1" applyBorder="1" applyAlignment="1" applyProtection="1">
      <alignment horizontal="center"/>
      <protection locked="0"/>
    </xf>
    <xf numFmtId="1" fontId="20" fillId="0" borderId="0" xfId="0" applyNumberFormat="1" applyFont="1" applyBorder="1" applyAlignment="1" applyProtection="1">
      <alignment horizontal="right"/>
      <protection/>
    </xf>
    <xf numFmtId="1" fontId="27" fillId="33" borderId="0" xfId="0" applyNumberFormat="1" applyFont="1" applyFill="1" applyBorder="1" applyAlignment="1">
      <alignment horizontal="center"/>
    </xf>
    <xf numFmtId="1" fontId="16" fillId="33" borderId="0" xfId="0" applyNumberFormat="1" applyFont="1" applyFill="1" applyBorder="1" applyAlignment="1">
      <alignment horizontal="center"/>
    </xf>
    <xf numFmtId="1" fontId="19" fillId="0" borderId="0" xfId="0" applyNumberFormat="1" applyFont="1" applyFill="1" applyBorder="1" applyAlignment="1" applyProtection="1">
      <alignment/>
      <protection locked="0"/>
    </xf>
    <xf numFmtId="1" fontId="10" fillId="0" borderId="0" xfId="0" applyNumberFormat="1" applyFont="1" applyFill="1" applyBorder="1" applyAlignment="1" applyProtection="1">
      <alignment/>
      <protection hidden="1"/>
    </xf>
    <xf numFmtId="1" fontId="0" fillId="0" borderId="0" xfId="0" applyNumberFormat="1" applyAlignment="1" applyProtection="1">
      <alignment/>
      <protection/>
    </xf>
    <xf numFmtId="1" fontId="0" fillId="0" borderId="0" xfId="0" applyNumberFormat="1" applyFill="1" applyAlignment="1" applyProtection="1">
      <alignment/>
      <protection/>
    </xf>
    <xf numFmtId="49" fontId="39" fillId="37" borderId="37" xfId="57" applyNumberFormat="1" applyFont="1" applyFill="1" applyBorder="1">
      <alignment/>
      <protection/>
    </xf>
    <xf numFmtId="0" fontId="38" fillId="0" borderId="0" xfId="57">
      <alignment/>
      <protection/>
    </xf>
    <xf numFmtId="49" fontId="39" fillId="0" borderId="0" xfId="57" applyNumberFormat="1" applyFont="1">
      <alignment/>
      <protection/>
    </xf>
    <xf numFmtId="49" fontId="38" fillId="0" borderId="0" xfId="57" applyNumberFormat="1">
      <alignment/>
      <protection/>
    </xf>
    <xf numFmtId="14" fontId="38" fillId="0" borderId="0" xfId="57" applyNumberFormat="1">
      <alignment/>
      <protection/>
    </xf>
    <xf numFmtId="49" fontId="40" fillId="0" borderId="0" xfId="57" applyNumberFormat="1" applyFont="1">
      <alignment/>
      <protection/>
    </xf>
    <xf numFmtId="49" fontId="38" fillId="0" borderId="0" xfId="57" applyNumberFormat="1" applyFont="1">
      <alignment/>
      <protection/>
    </xf>
    <xf numFmtId="14" fontId="38" fillId="0" borderId="0" xfId="57" applyNumberFormat="1" applyFont="1">
      <alignment/>
      <protection/>
    </xf>
    <xf numFmtId="0" fontId="38" fillId="0" borderId="0" xfId="57" applyFont="1">
      <alignment/>
      <protection/>
    </xf>
    <xf numFmtId="0" fontId="7" fillId="0" borderId="0" xfId="0" applyFont="1" applyFill="1" applyAlignment="1" applyProtection="1">
      <alignment horizontal="center"/>
      <protection/>
    </xf>
    <xf numFmtId="0" fontId="33" fillId="0" borderId="0" xfId="53" applyFont="1" applyFill="1" applyAlignment="1" applyProtection="1">
      <alignment/>
      <protection/>
    </xf>
    <xf numFmtId="0" fontId="7" fillId="0" borderId="0" xfId="0" applyNumberFormat="1" applyFont="1" applyFill="1" applyBorder="1" applyAlignment="1" applyProtection="1">
      <alignment horizontal="center"/>
      <protection hidden="1"/>
    </xf>
    <xf numFmtId="0" fontId="8" fillId="0" borderId="0" xfId="42" applyNumberFormat="1" applyFont="1" applyFill="1" applyAlignment="1" applyProtection="1">
      <alignment/>
      <protection hidden="1"/>
    </xf>
    <xf numFmtId="43" fontId="8" fillId="0" borderId="0" xfId="42" applyFont="1" applyFill="1" applyAlignment="1" applyProtection="1">
      <alignment/>
      <protection hidden="1"/>
    </xf>
    <xf numFmtId="0" fontId="23" fillId="0" borderId="0" xfId="0" applyFont="1" applyFill="1" applyBorder="1" applyAlignment="1">
      <alignment/>
    </xf>
    <xf numFmtId="0" fontId="7" fillId="0" borderId="0" xfId="0" applyFont="1" applyFill="1" applyAlignment="1" applyProtection="1">
      <alignment/>
      <protection hidden="1" locked="0"/>
    </xf>
    <xf numFmtId="0" fontId="8" fillId="0" borderId="0" xfId="0" applyFont="1" applyFill="1" applyAlignment="1" applyProtection="1" quotePrefix="1">
      <alignment/>
      <protection hidden="1"/>
    </xf>
    <xf numFmtId="0" fontId="7" fillId="0" borderId="0" xfId="0" applyFont="1" applyFill="1" applyBorder="1" applyAlignment="1" applyProtection="1">
      <alignment/>
      <protection/>
    </xf>
    <xf numFmtId="0" fontId="33" fillId="0" borderId="0" xfId="53" applyFont="1" applyFill="1" applyBorder="1" applyAlignment="1" applyProtection="1">
      <alignment/>
      <protection/>
    </xf>
    <xf numFmtId="0" fontId="13" fillId="0" borderId="0" xfId="0" applyFont="1" applyFill="1" applyAlignment="1" applyProtection="1">
      <alignment/>
      <protection/>
    </xf>
    <xf numFmtId="0" fontId="13" fillId="0" borderId="0" xfId="0" applyFont="1" applyFill="1" applyBorder="1" applyAlignment="1" applyProtection="1">
      <alignment/>
      <protection/>
    </xf>
    <xf numFmtId="22" fontId="7" fillId="0" borderId="0" xfId="0" applyNumberFormat="1" applyFont="1" applyFill="1" applyBorder="1" applyAlignment="1" applyProtection="1">
      <alignment/>
      <protection/>
    </xf>
    <xf numFmtId="0" fontId="7" fillId="0" borderId="0" xfId="0" applyFont="1" applyFill="1" applyBorder="1" applyAlignment="1" applyProtection="1">
      <alignment horizontal="center"/>
      <protection/>
    </xf>
    <xf numFmtId="43" fontId="8" fillId="0" borderId="0" xfId="42" applyFont="1" applyFill="1" applyAlignment="1" applyProtection="1">
      <alignment/>
      <protection/>
    </xf>
    <xf numFmtId="0" fontId="14" fillId="0" borderId="0" xfId="0" applyFont="1" applyFill="1" applyAlignment="1" applyProtection="1">
      <alignment/>
      <protection/>
    </xf>
    <xf numFmtId="22" fontId="7" fillId="0" borderId="0" xfId="0" applyNumberFormat="1" applyFont="1" applyFill="1" applyAlignment="1" applyProtection="1">
      <alignment/>
      <protection/>
    </xf>
    <xf numFmtId="0" fontId="12" fillId="0" borderId="0" xfId="0" applyFont="1" applyFill="1" applyAlignment="1" applyProtection="1">
      <alignment/>
      <protection/>
    </xf>
    <xf numFmtId="0" fontId="15" fillId="0" borderId="0" xfId="0" applyFont="1" applyFill="1" applyAlignment="1" applyProtection="1">
      <alignment/>
      <protection/>
    </xf>
    <xf numFmtId="22" fontId="14" fillId="0" borderId="0" xfId="0" applyNumberFormat="1" applyFont="1" applyFill="1" applyAlignment="1" applyProtection="1">
      <alignment/>
      <protection/>
    </xf>
    <xf numFmtId="0" fontId="13" fillId="0" borderId="0" xfId="0" applyFont="1" applyFill="1" applyBorder="1" applyAlignment="1" applyProtection="1">
      <alignment horizontal="center"/>
      <protection/>
    </xf>
    <xf numFmtId="0" fontId="8" fillId="0" borderId="0" xfId="0" applyFont="1" applyFill="1" applyBorder="1" applyAlignment="1" applyProtection="1">
      <alignment horizontal="center"/>
      <protection/>
    </xf>
    <xf numFmtId="37" fontId="8" fillId="0" borderId="0" xfId="0" applyNumberFormat="1" applyFont="1" applyFill="1" applyAlignment="1" applyProtection="1">
      <alignment/>
      <protection/>
    </xf>
    <xf numFmtId="22" fontId="15" fillId="0" borderId="0" xfId="0" applyNumberFormat="1" applyFont="1" applyFill="1" applyAlignment="1" applyProtection="1">
      <alignment/>
      <protection/>
    </xf>
    <xf numFmtId="0" fontId="8" fillId="0" borderId="0" xfId="0" applyNumberFormat="1" applyFont="1" applyFill="1" applyAlignment="1" applyProtection="1">
      <alignment/>
      <protection hidden="1"/>
    </xf>
    <xf numFmtId="37" fontId="11" fillId="0" borderId="0" xfId="0" applyNumberFormat="1" applyFont="1" applyFill="1" applyAlignment="1" applyProtection="1">
      <alignment/>
      <protection/>
    </xf>
    <xf numFmtId="49" fontId="8" fillId="0" borderId="0" xfId="0" applyNumberFormat="1" applyFont="1" applyFill="1" applyAlignment="1" applyProtection="1">
      <alignment/>
      <protection hidden="1"/>
    </xf>
    <xf numFmtId="0" fontId="8" fillId="0" borderId="0" xfId="0" applyNumberFormat="1" applyFont="1" applyFill="1" applyAlignment="1" applyProtection="1">
      <alignment/>
      <protection/>
    </xf>
    <xf numFmtId="37" fontId="4" fillId="0" borderId="0" xfId="0" applyNumberFormat="1" applyFont="1" applyFill="1" applyAlignment="1" applyProtection="1">
      <alignment/>
      <protection/>
    </xf>
    <xf numFmtId="0" fontId="7" fillId="0" borderId="0" xfId="0" applyNumberFormat="1" applyFont="1" applyFill="1" applyAlignment="1" applyProtection="1">
      <alignment/>
      <protection/>
    </xf>
    <xf numFmtId="0" fontId="5" fillId="0" borderId="0" xfId="0" applyFont="1" applyFill="1" applyAlignment="1" applyProtection="1">
      <alignment horizontal="right"/>
      <protection/>
    </xf>
    <xf numFmtId="0" fontId="4" fillId="0" borderId="0" xfId="0" applyFont="1" applyFill="1" applyAlignment="1" applyProtection="1">
      <alignment horizontal="right"/>
      <protection/>
    </xf>
    <xf numFmtId="49" fontId="0" fillId="0" borderId="0" xfId="0" applyNumberFormat="1" applyFont="1" applyFill="1" applyAlignment="1" applyProtection="1">
      <alignment horizontal="center"/>
      <protection/>
    </xf>
    <xf numFmtId="0" fontId="4" fillId="0" borderId="0" xfId="0" applyFont="1" applyFill="1" applyAlignment="1" applyProtection="1">
      <alignment horizontal="center"/>
      <protection/>
    </xf>
    <xf numFmtId="1" fontId="4" fillId="0" borderId="0" xfId="0" applyNumberFormat="1" applyFont="1" applyFill="1" applyAlignment="1" applyProtection="1">
      <alignment/>
      <protection/>
    </xf>
    <xf numFmtId="0" fontId="4" fillId="0" borderId="0" xfId="0" applyFont="1" applyFill="1" applyBorder="1" applyAlignment="1" applyProtection="1">
      <alignment/>
      <protection/>
    </xf>
    <xf numFmtId="1" fontId="4" fillId="0" borderId="0" xfId="0" applyNumberFormat="1" applyFont="1" applyFill="1" applyBorder="1" applyAlignment="1" applyProtection="1">
      <alignment/>
      <protection/>
    </xf>
    <xf numFmtId="0" fontId="0" fillId="0" borderId="0" xfId="0" applyFont="1" applyFill="1" applyAlignment="1" applyProtection="1">
      <alignment/>
      <protection/>
    </xf>
    <xf numFmtId="0" fontId="0" fillId="0" borderId="0" xfId="0" applyFont="1" applyFill="1" applyAlignment="1" applyProtection="1">
      <alignment horizontal="center"/>
      <protection/>
    </xf>
    <xf numFmtId="49" fontId="0" fillId="0" borderId="0" xfId="0" applyNumberFormat="1" applyFont="1" applyFill="1" applyAlignment="1" applyProtection="1">
      <alignment/>
      <protection/>
    </xf>
    <xf numFmtId="49" fontId="0" fillId="0" borderId="0" xfId="0" applyNumberFormat="1" applyFill="1" applyAlignment="1" applyProtection="1">
      <alignment/>
      <protection/>
    </xf>
    <xf numFmtId="49" fontId="0" fillId="0" borderId="0" xfId="0" applyNumberFormat="1" applyFont="1" applyFill="1" applyBorder="1" applyAlignment="1" applyProtection="1">
      <alignment horizontal="center" vertical="center"/>
      <protection/>
    </xf>
    <xf numFmtId="0" fontId="0" fillId="0" borderId="0" xfId="0" applyFont="1" applyFill="1" applyAlignment="1" applyProtection="1">
      <alignment/>
      <protection/>
    </xf>
    <xf numFmtId="49" fontId="16" fillId="35" borderId="12" xfId="0" applyNumberFormat="1" applyFont="1" applyFill="1" applyBorder="1" applyAlignment="1">
      <alignment horizontal="center"/>
    </xf>
    <xf numFmtId="0" fontId="0" fillId="34" borderId="14" xfId="0" applyFill="1" applyBorder="1" applyAlignment="1" applyProtection="1">
      <alignment horizontal="left"/>
      <protection locked="0"/>
    </xf>
    <xf numFmtId="0" fontId="0" fillId="34" borderId="30" xfId="0" applyFill="1" applyBorder="1" applyAlignment="1" applyProtection="1">
      <alignment horizontal="left"/>
      <protection locked="0"/>
    </xf>
    <xf numFmtId="0" fontId="31" fillId="0" borderId="16" xfId="0" applyFont="1" applyBorder="1" applyAlignment="1" applyProtection="1">
      <alignment horizontal="center"/>
      <protection locked="0"/>
    </xf>
    <xf numFmtId="0" fontId="0" fillId="0" borderId="16" xfId="0" applyBorder="1" applyAlignment="1" applyProtection="1">
      <alignment horizontal="center"/>
      <protection locked="0"/>
    </xf>
    <xf numFmtId="0" fontId="35" fillId="0" borderId="0" xfId="53" applyFont="1" applyBorder="1" applyAlignment="1" applyProtection="1">
      <alignment horizontal="center"/>
      <protection locked="0"/>
    </xf>
    <xf numFmtId="0" fontId="35" fillId="0" borderId="18" xfId="53" applyFont="1" applyBorder="1" applyAlignment="1" applyProtection="1">
      <alignment horizontal="center"/>
      <protection locked="0"/>
    </xf>
    <xf numFmtId="49" fontId="0" fillId="0" borderId="0" xfId="0" applyNumberFormat="1" applyFont="1" applyFill="1" applyBorder="1" applyAlignment="1" applyProtection="1">
      <alignment horizontal="center"/>
      <protection/>
    </xf>
    <xf numFmtId="0" fontId="34" fillId="0" borderId="0" xfId="53" applyFont="1" applyBorder="1" applyAlignment="1" applyProtection="1">
      <alignment horizontal="center"/>
      <protection locked="0"/>
    </xf>
    <xf numFmtId="0" fontId="34" fillId="0" borderId="18" xfId="53" applyFont="1" applyBorder="1" applyAlignment="1" applyProtection="1">
      <alignment horizontal="center"/>
      <protection locked="0"/>
    </xf>
    <xf numFmtId="0" fontId="0" fillId="34" borderId="17" xfId="0" applyFont="1" applyFill="1" applyBorder="1" applyAlignment="1" applyProtection="1">
      <alignment horizontal="left" vertical="top" wrapText="1"/>
      <protection locked="0"/>
    </xf>
    <xf numFmtId="0" fontId="0" fillId="34" borderId="0" xfId="0" applyFill="1" applyBorder="1" applyAlignment="1" applyProtection="1">
      <alignment horizontal="left" vertical="top" wrapText="1"/>
      <protection locked="0"/>
    </xf>
    <xf numFmtId="0" fontId="0" fillId="34" borderId="18" xfId="0" applyFill="1" applyBorder="1" applyAlignment="1" applyProtection="1">
      <alignment horizontal="left" vertical="top" wrapText="1"/>
      <protection locked="0"/>
    </xf>
    <xf numFmtId="0" fontId="0" fillId="34" borderId="17" xfId="0" applyFill="1" applyBorder="1" applyAlignment="1" applyProtection="1">
      <alignment horizontal="left" vertical="top" wrapText="1"/>
      <protection locked="0"/>
    </xf>
    <xf numFmtId="0" fontId="37" fillId="0" borderId="0" xfId="0" applyFont="1" applyFill="1" applyBorder="1" applyAlignment="1" applyProtection="1">
      <alignment horizontal="center"/>
      <protection/>
    </xf>
    <xf numFmtId="0" fontId="4" fillId="0" borderId="0" xfId="0" applyFont="1" applyFill="1" applyAlignment="1" applyProtection="1" quotePrefix="1">
      <alignment/>
      <protection/>
    </xf>
    <xf numFmtId="0" fontId="76" fillId="0" borderId="0" xfId="0" applyFont="1" applyFill="1" applyAlignment="1" applyProtection="1">
      <alignment/>
      <protection/>
    </xf>
    <xf numFmtId="49" fontId="76" fillId="0" borderId="0" xfId="0" applyNumberFormat="1" applyFont="1" applyFill="1" applyAlignment="1" applyProtection="1">
      <alignment horizontal="center"/>
      <protection/>
    </xf>
    <xf numFmtId="0" fontId="76" fillId="0" borderId="0" xfId="0" applyFont="1" applyFill="1" applyAlignment="1" applyProtection="1">
      <alignment horizontal="center"/>
      <protection/>
    </xf>
    <xf numFmtId="49" fontId="76" fillId="0" borderId="0" xfId="0" applyNumberFormat="1" applyFont="1" applyFill="1" applyAlignment="1" applyProtection="1" quotePrefix="1">
      <alignment/>
      <protection/>
    </xf>
    <xf numFmtId="49" fontId="76" fillId="0" borderId="0" xfId="0" applyNumberFormat="1" applyFont="1" applyFill="1" applyAlignment="1" applyProtection="1" quotePrefix="1">
      <alignment horizontal="center"/>
      <protection/>
    </xf>
    <xf numFmtId="0" fontId="77" fillId="0" borderId="0" xfId="0" applyNumberFormat="1" applyFont="1" applyFill="1" applyAlignment="1" applyProtection="1" quotePrefix="1">
      <alignment/>
      <protection hidden="1"/>
    </xf>
    <xf numFmtId="0" fontId="76" fillId="0" borderId="0" xfId="0" applyFont="1" applyFill="1" applyAlignment="1" applyProtection="1" quotePrefix="1">
      <alignment/>
      <protection/>
    </xf>
    <xf numFmtId="49" fontId="76" fillId="0" borderId="0" xfId="0" applyNumberFormat="1" applyFont="1" applyFill="1" applyAlignment="1" applyProtection="1">
      <alignment/>
      <protection/>
    </xf>
    <xf numFmtId="0" fontId="77" fillId="0" borderId="0" xfId="0" applyNumberFormat="1" applyFont="1" applyFill="1" applyAlignment="1" applyProtection="1" quotePrefix="1">
      <alignment horizontal="left"/>
      <protection hidden="1"/>
    </xf>
    <xf numFmtId="0" fontId="77" fillId="0" borderId="0" xfId="0" applyNumberFormat="1" applyFont="1" applyFill="1" applyAlignment="1" applyProtection="1" quotePrefix="1">
      <alignment horizontal="left"/>
      <protection/>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PSChar" xfId="61"/>
    <cellStyle name="PSDate" xfId="62"/>
    <cellStyle name="PSDec" xfId="63"/>
    <cellStyle name="Title" xfId="64"/>
    <cellStyle name="Total" xfId="65"/>
    <cellStyle name="Warning Text" xfId="66"/>
  </cellStyles>
  <dxfs count="7">
    <dxf>
      <fill>
        <patternFill>
          <bgColor indexed="13"/>
        </patternFill>
      </fill>
    </dxf>
    <dxf>
      <font>
        <strike val="0"/>
        <color auto="1"/>
      </font>
      <fill>
        <patternFill>
          <bgColor indexed="13"/>
        </patternFill>
      </fill>
    </dxf>
    <dxf>
      <fill>
        <patternFill>
          <bgColor indexed="13"/>
        </patternFill>
      </fill>
    </dxf>
    <dxf>
      <fill>
        <patternFill>
          <bgColor indexed="13"/>
        </patternFill>
      </fill>
    </dxf>
    <dxf>
      <fill>
        <patternFill>
          <bgColor indexed="13"/>
        </patternFill>
      </fill>
    </dxf>
    <dxf>
      <font>
        <b/>
        <i val="0"/>
        <color indexed="10"/>
      </font>
    </dxf>
    <dxf>
      <font>
        <b/>
        <i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budget@byuh.edu" TargetMode="Externa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AS144"/>
  <sheetViews>
    <sheetView showGridLines="0" tabSelected="1" zoomScalePageLayoutView="0" workbookViewId="0" topLeftCell="A1">
      <selection activeCell="C4" sqref="C4"/>
    </sheetView>
  </sheetViews>
  <sheetFormatPr defaultColWidth="9.140625" defaultRowHeight="12.75"/>
  <cols>
    <col min="1" max="1" width="36.28125" style="2" customWidth="1"/>
    <col min="2" max="2" width="5.421875" style="2" customWidth="1"/>
    <col min="3" max="4" width="9.28125" style="2" customWidth="1"/>
    <col min="5" max="5" width="8.57421875" style="4" customWidth="1"/>
    <col min="6" max="6" width="13.00390625" style="4" hidden="1" customWidth="1"/>
    <col min="7" max="7" width="8.57421875" style="4" hidden="1" customWidth="1"/>
    <col min="8" max="8" width="24.140625" style="4" hidden="1" customWidth="1"/>
    <col min="9" max="9" width="8.421875" style="4" hidden="1" customWidth="1"/>
    <col min="10" max="10" width="1.1484375" style="4" customWidth="1"/>
    <col min="11" max="12" width="11.7109375" style="2" customWidth="1"/>
    <col min="13" max="13" width="16.00390625" style="2" customWidth="1"/>
    <col min="14" max="14" width="14.8515625" style="2" hidden="1" customWidth="1"/>
    <col min="15" max="15" width="2.7109375" style="2" hidden="1" customWidth="1"/>
    <col min="16" max="16" width="4.7109375" style="118" hidden="1" customWidth="1"/>
    <col min="17" max="17" width="2.7109375" style="118" hidden="1" customWidth="1"/>
    <col min="18" max="18" width="9.57421875" style="118" hidden="1" customWidth="1"/>
    <col min="19" max="19" width="2.57421875" style="118" hidden="1" customWidth="1"/>
    <col min="20" max="20" width="14.8515625" style="118" hidden="1" customWidth="1"/>
    <col min="21" max="21" width="11.57421875" style="76" customWidth="1"/>
    <col min="22" max="22" width="12.57421875" style="76" bestFit="1" customWidth="1"/>
    <col min="23" max="23" width="23.28125" style="74" bestFit="1" customWidth="1"/>
    <col min="24" max="24" width="17.421875" style="76" bestFit="1" customWidth="1"/>
    <col min="25" max="25" width="8.421875" style="74" bestFit="1" customWidth="1"/>
    <col min="26" max="26" width="2.57421875" style="74" customWidth="1"/>
    <col min="27" max="27" width="2.00390625" style="74" customWidth="1"/>
    <col min="28" max="29" width="9.140625" style="74" customWidth="1"/>
    <col min="30" max="30" width="9.140625" style="158" customWidth="1"/>
    <col min="31" max="31" width="11.57421875" style="158" customWidth="1"/>
    <col min="32" max="32" width="12.57421875" style="74" customWidth="1"/>
    <col min="33" max="34" width="9.140625" style="74" customWidth="1"/>
    <col min="35" max="45" width="9.140625" style="76" customWidth="1"/>
    <col min="46" max="16384" width="9.140625" style="2" customWidth="1"/>
  </cols>
  <sheetData>
    <row r="1" spans="1:34" ht="20.25">
      <c r="A1" s="34" t="s">
        <v>847</v>
      </c>
      <c r="B1" s="175"/>
      <c r="C1" s="176"/>
      <c r="D1" s="176"/>
      <c r="E1" s="176"/>
      <c r="F1" s="91"/>
      <c r="G1" s="91"/>
      <c r="H1" s="91"/>
      <c r="I1" s="91"/>
      <c r="J1" s="91"/>
      <c r="K1" s="35"/>
      <c r="L1" s="36" t="s">
        <v>19</v>
      </c>
      <c r="M1" s="62">
        <f ca="1">TODAY()</f>
        <v>42828</v>
      </c>
      <c r="N1" s="22"/>
      <c r="O1" s="22"/>
      <c r="P1" s="105"/>
      <c r="Q1" s="105"/>
      <c r="R1" s="105"/>
      <c r="S1" s="105"/>
      <c r="T1" s="105"/>
      <c r="U1" s="129">
        <v>0</v>
      </c>
      <c r="V1" s="74" t="s">
        <v>6</v>
      </c>
      <c r="W1" s="130"/>
      <c r="X1" s="74"/>
      <c r="AB1" s="74">
        <v>2015</v>
      </c>
      <c r="AC1" s="75"/>
      <c r="AD1" s="131"/>
      <c r="AE1" s="132"/>
      <c r="AF1" s="133"/>
      <c r="AG1" s="75"/>
      <c r="AH1" s="75"/>
    </row>
    <row r="2" spans="1:34" ht="15.75" customHeight="1">
      <c r="A2" s="37" t="s">
        <v>26</v>
      </c>
      <c r="B2" s="173"/>
      <c r="C2" s="173"/>
      <c r="D2" s="173"/>
      <c r="E2" s="173"/>
      <c r="F2" s="97"/>
      <c r="G2" s="97"/>
      <c r="H2" s="97"/>
      <c r="I2" s="97"/>
      <c r="J2" s="97">
        <v>1</v>
      </c>
      <c r="K2" s="5"/>
      <c r="L2" s="5"/>
      <c r="M2" s="38"/>
      <c r="N2" s="5"/>
      <c r="O2" s="5"/>
      <c r="P2" s="106"/>
      <c r="Q2" s="106"/>
      <c r="R2" s="106"/>
      <c r="S2" s="106"/>
      <c r="T2" s="106"/>
      <c r="U2" s="134"/>
      <c r="V2" s="74" t="s">
        <v>10</v>
      </c>
      <c r="X2" s="74"/>
      <c r="Y2" s="135"/>
      <c r="AC2" s="136"/>
      <c r="AD2" s="131"/>
      <c r="AE2" s="131"/>
      <c r="AF2" s="131"/>
      <c r="AG2" s="75"/>
      <c r="AH2" s="75"/>
    </row>
    <row r="3" spans="1:34" ht="15">
      <c r="A3" s="37" t="s">
        <v>17</v>
      </c>
      <c r="B3" s="174"/>
      <c r="C3" s="174"/>
      <c r="D3" s="174"/>
      <c r="E3" s="174"/>
      <c r="F3" s="97"/>
      <c r="G3" s="97"/>
      <c r="H3" s="97"/>
      <c r="I3" s="97"/>
      <c r="J3" s="97">
        <v>0</v>
      </c>
      <c r="K3" s="61"/>
      <c r="L3" s="5"/>
      <c r="M3" s="39"/>
      <c r="N3" s="14"/>
      <c r="O3" s="14"/>
      <c r="P3" s="107"/>
      <c r="Q3" s="107"/>
      <c r="R3" s="107"/>
      <c r="S3" s="107"/>
      <c r="T3" s="107"/>
      <c r="U3" s="74"/>
      <c r="V3" s="74"/>
      <c r="X3" s="74"/>
      <c r="Y3" s="135"/>
      <c r="AC3" s="136"/>
      <c r="AD3" s="131"/>
      <c r="AE3" s="131"/>
      <c r="AF3" s="131"/>
      <c r="AG3" s="75"/>
      <c r="AH3" s="75"/>
    </row>
    <row r="4" spans="1:34" ht="15.75">
      <c r="A4" s="40"/>
      <c r="B4" s="29"/>
      <c r="C4" s="32">
        <v>2017</v>
      </c>
      <c r="D4" s="33" t="s">
        <v>22</v>
      </c>
      <c r="E4" s="41"/>
      <c r="F4" s="41"/>
      <c r="G4" s="41"/>
      <c r="H4" s="41"/>
      <c r="I4" s="41"/>
      <c r="J4" s="41"/>
      <c r="K4" s="28"/>
      <c r="L4" s="5"/>
      <c r="M4" s="42"/>
      <c r="N4" s="15"/>
      <c r="O4" s="15"/>
      <c r="P4" s="108"/>
      <c r="Q4" s="108"/>
      <c r="R4" s="108"/>
      <c r="S4" s="108"/>
      <c r="T4" s="108"/>
      <c r="U4" s="74"/>
      <c r="V4" s="137" t="s">
        <v>7</v>
      </c>
      <c r="W4" s="138" t="s">
        <v>854</v>
      </c>
      <c r="X4" s="74"/>
      <c r="AC4" s="136"/>
      <c r="AD4" s="131"/>
      <c r="AE4" s="131"/>
      <c r="AF4" s="131"/>
      <c r="AG4" s="75"/>
      <c r="AH4" s="75"/>
    </row>
    <row r="5" spans="1:34" ht="15.75">
      <c r="A5" s="40"/>
      <c r="B5" s="12" t="s">
        <v>3</v>
      </c>
      <c r="C5" s="9"/>
      <c r="D5" s="5"/>
      <c r="E5" s="9"/>
      <c r="F5" s="9"/>
      <c r="G5" s="9"/>
      <c r="H5" s="9"/>
      <c r="I5" s="9"/>
      <c r="J5" s="9"/>
      <c r="K5" s="9"/>
      <c r="L5" s="9"/>
      <c r="M5" s="43"/>
      <c r="N5" s="9"/>
      <c r="O5" s="9"/>
      <c r="P5" s="109"/>
      <c r="Q5" s="109"/>
      <c r="R5" s="109"/>
      <c r="S5" s="109"/>
      <c r="T5" s="109"/>
      <c r="U5" s="74"/>
      <c r="V5" s="137" t="s">
        <v>8</v>
      </c>
      <c r="W5" s="130"/>
      <c r="X5" s="74"/>
      <c r="AC5" s="136"/>
      <c r="AD5" s="131"/>
      <c r="AE5" s="131"/>
      <c r="AF5" s="131"/>
      <c r="AG5" s="75"/>
      <c r="AH5" s="75"/>
    </row>
    <row r="6" spans="1:34" ht="15.75">
      <c r="A6" s="40"/>
      <c r="B6" s="9"/>
      <c r="C6" s="10" t="s">
        <v>1</v>
      </c>
      <c r="D6" s="5"/>
      <c r="E6" s="9"/>
      <c r="F6" s="9"/>
      <c r="G6" s="9"/>
      <c r="H6" s="9"/>
      <c r="I6" s="9"/>
      <c r="J6" s="9"/>
      <c r="K6" s="9"/>
      <c r="L6" s="58" t="s">
        <v>20</v>
      </c>
      <c r="M6" s="44">
        <f>+K54</f>
        <v>0</v>
      </c>
      <c r="N6" s="16"/>
      <c r="O6" s="16"/>
      <c r="P6" s="110"/>
      <c r="Q6" s="110"/>
      <c r="R6" s="110"/>
      <c r="S6" s="110"/>
      <c r="T6" s="110"/>
      <c r="U6" s="74"/>
      <c r="V6" s="137" t="s">
        <v>9</v>
      </c>
      <c r="W6" s="138"/>
      <c r="X6" s="74"/>
      <c r="AC6" s="136"/>
      <c r="AD6" s="131"/>
      <c r="AE6" s="131"/>
      <c r="AF6" s="131"/>
      <c r="AG6" s="75"/>
      <c r="AH6" s="75"/>
    </row>
    <row r="7" spans="1:45" s="5" customFormat="1" ht="15">
      <c r="A7" s="40"/>
      <c r="B7" s="11"/>
      <c r="C7" s="10" t="s">
        <v>2</v>
      </c>
      <c r="E7" s="11"/>
      <c r="F7" s="11"/>
      <c r="G7" s="11"/>
      <c r="H7" s="11"/>
      <c r="I7" s="11"/>
      <c r="J7" s="11"/>
      <c r="K7" s="11"/>
      <c r="L7" s="58" t="s">
        <v>21</v>
      </c>
      <c r="M7" s="45">
        <f>+L54</f>
        <v>0</v>
      </c>
      <c r="N7" s="17"/>
      <c r="O7" s="17"/>
      <c r="P7" s="111"/>
      <c r="Q7" s="111"/>
      <c r="R7" s="111"/>
      <c r="S7" s="111"/>
      <c r="T7" s="111"/>
      <c r="U7" s="134" t="str">
        <f ca="1">MID(CELL("filename",U7),FIND("[",CELL("filename",U7),1)+1,FIND(".xls",CELL("filename",U7),1)-FIND("[",CELL("filename",U7),1)-1)</f>
        <v>Budget Adjustment Form - Non-Appropriated</v>
      </c>
      <c r="V7" s="139" t="s">
        <v>10</v>
      </c>
      <c r="W7" s="140"/>
      <c r="X7" s="141">
        <v>40590.70481724537</v>
      </c>
      <c r="Y7" s="142"/>
      <c r="Z7" s="143"/>
      <c r="AA7" s="143"/>
      <c r="AB7" s="137"/>
      <c r="AC7" s="136"/>
      <c r="AD7" s="131"/>
      <c r="AE7" s="131"/>
      <c r="AF7" s="131"/>
      <c r="AG7" s="75"/>
      <c r="AH7" s="75"/>
      <c r="AI7" s="61"/>
      <c r="AJ7" s="61"/>
      <c r="AK7" s="61"/>
      <c r="AL7" s="61"/>
      <c r="AM7" s="61"/>
      <c r="AN7" s="61"/>
      <c r="AO7" s="61"/>
      <c r="AP7" s="61"/>
      <c r="AQ7" s="61"/>
      <c r="AR7" s="61"/>
      <c r="AS7" s="61"/>
    </row>
    <row r="8" spans="1:34" ht="9.75" customHeight="1">
      <c r="A8" s="46"/>
      <c r="B8" s="23"/>
      <c r="C8" s="23"/>
      <c r="D8" s="23"/>
      <c r="E8" s="23"/>
      <c r="F8" s="23"/>
      <c r="G8" s="23"/>
      <c r="H8" s="23"/>
      <c r="I8" s="23"/>
      <c r="J8" s="23"/>
      <c r="K8" s="5"/>
      <c r="L8" s="180"/>
      <c r="M8" s="181"/>
      <c r="N8" s="13"/>
      <c r="O8" s="13"/>
      <c r="P8" s="112"/>
      <c r="Q8" s="112"/>
      <c r="R8" s="112"/>
      <c r="S8" s="112"/>
      <c r="T8" s="112"/>
      <c r="U8" s="134" t="str">
        <f ca="1">MID(CELL("filename",U8),FIND("[",CELL("filename",U8),1)+1,FIND("]",CELL("filename",U8),1)-FIND("[",CELL("filename",U8),1)-1)</f>
        <v>Budget Adjustment Form - Non-Appropriated.xls</v>
      </c>
      <c r="V8" s="140" t="s">
        <v>7</v>
      </c>
      <c r="W8" s="144" t="s">
        <v>854</v>
      </c>
      <c r="X8" s="145">
        <v>41667.62977407408</v>
      </c>
      <c r="Y8" s="142"/>
      <c r="Z8" s="143"/>
      <c r="AA8" s="143"/>
      <c r="AC8" s="136"/>
      <c r="AD8" s="131"/>
      <c r="AE8" s="131"/>
      <c r="AF8" s="131"/>
      <c r="AG8" s="75"/>
      <c r="AH8" s="75"/>
    </row>
    <row r="9" spans="1:45" s="3" customFormat="1" ht="15.75">
      <c r="A9" s="47" t="s">
        <v>25</v>
      </c>
      <c r="B9" s="48"/>
      <c r="C9" s="186">
        <f>IF(B1="","","APPROVED")</f>
      </c>
      <c r="D9" s="186"/>
      <c r="E9" s="186"/>
      <c r="F9" s="90"/>
      <c r="G9" s="90"/>
      <c r="H9" s="90"/>
      <c r="I9" s="90"/>
      <c r="J9" s="90"/>
      <c r="K9" s="23"/>
      <c r="L9" s="177"/>
      <c r="M9" s="178"/>
      <c r="N9" s="13"/>
      <c r="O9" s="13"/>
      <c r="P9" s="112"/>
      <c r="Q9" s="112"/>
      <c r="R9" s="112"/>
      <c r="S9" s="112"/>
      <c r="T9" s="112"/>
      <c r="U9" s="146"/>
      <c r="V9" s="140" t="s">
        <v>8</v>
      </c>
      <c r="W9" s="147"/>
      <c r="X9" s="148"/>
      <c r="Y9" s="149"/>
      <c r="Z9" s="143"/>
      <c r="AA9" s="143"/>
      <c r="AB9" s="146"/>
      <c r="AC9" s="136"/>
      <c r="AD9" s="131"/>
      <c r="AE9" s="131"/>
      <c r="AF9" s="131"/>
      <c r="AG9" s="75"/>
      <c r="AH9" s="75"/>
      <c r="AI9" s="77"/>
      <c r="AJ9" s="77"/>
      <c r="AK9" s="77"/>
      <c r="AL9" s="77"/>
      <c r="AM9" s="77"/>
      <c r="AN9" s="77"/>
      <c r="AO9" s="77"/>
      <c r="AP9" s="77"/>
      <c r="AQ9" s="77"/>
      <c r="AR9" s="77"/>
      <c r="AS9" s="77"/>
    </row>
    <row r="10" spans="1:45" s="3" customFormat="1" ht="15.75">
      <c r="A10" s="182"/>
      <c r="B10" s="183"/>
      <c r="C10" s="183"/>
      <c r="D10" s="183"/>
      <c r="E10" s="183"/>
      <c r="F10" s="183"/>
      <c r="G10" s="183"/>
      <c r="H10" s="183"/>
      <c r="I10" s="183"/>
      <c r="J10" s="183"/>
      <c r="K10" s="183"/>
      <c r="L10" s="183"/>
      <c r="M10" s="184"/>
      <c r="N10" s="13"/>
      <c r="O10" s="13"/>
      <c r="P10" s="112"/>
      <c r="Q10" s="112"/>
      <c r="R10" s="112"/>
      <c r="S10" s="112"/>
      <c r="T10" s="112"/>
      <c r="U10" s="146"/>
      <c r="V10" s="140" t="s">
        <v>9</v>
      </c>
      <c r="W10" s="150"/>
      <c r="X10" s="144"/>
      <c r="Y10" s="149"/>
      <c r="Z10" s="143"/>
      <c r="AA10" s="143"/>
      <c r="AB10" s="146"/>
      <c r="AC10" s="136"/>
      <c r="AD10" s="131"/>
      <c r="AE10" s="131"/>
      <c r="AF10" s="131"/>
      <c r="AG10" s="75"/>
      <c r="AH10" s="75"/>
      <c r="AI10" s="77"/>
      <c r="AJ10" s="77"/>
      <c r="AK10" s="77"/>
      <c r="AL10" s="77"/>
      <c r="AM10" s="77"/>
      <c r="AN10" s="77"/>
      <c r="AO10" s="77"/>
      <c r="AP10" s="77"/>
      <c r="AQ10" s="77"/>
      <c r="AR10" s="77"/>
      <c r="AS10" s="77"/>
    </row>
    <row r="11" spans="1:45" s="6" customFormat="1" ht="15.75" customHeight="1">
      <c r="A11" s="185"/>
      <c r="B11" s="183"/>
      <c r="C11" s="183"/>
      <c r="D11" s="183"/>
      <c r="E11" s="183"/>
      <c r="F11" s="183"/>
      <c r="G11" s="183"/>
      <c r="H11" s="183"/>
      <c r="I11" s="183"/>
      <c r="J11" s="183"/>
      <c r="K11" s="183"/>
      <c r="L11" s="183"/>
      <c r="M11" s="184"/>
      <c r="N11" s="13"/>
      <c r="O11" s="13"/>
      <c r="P11" s="112"/>
      <c r="Q11" s="112"/>
      <c r="R11" s="112"/>
      <c r="S11" s="112"/>
      <c r="T11" s="112"/>
      <c r="U11" s="78"/>
      <c r="V11" s="139" t="s">
        <v>10</v>
      </c>
      <c r="W11" s="150"/>
      <c r="X11" s="147"/>
      <c r="Y11" s="149"/>
      <c r="Z11" s="143"/>
      <c r="AA11" s="143"/>
      <c r="AB11" s="78"/>
      <c r="AC11" s="136"/>
      <c r="AD11" s="131"/>
      <c r="AE11" s="131"/>
      <c r="AF11" s="131"/>
      <c r="AG11" s="75"/>
      <c r="AH11" s="75"/>
      <c r="AI11" s="7"/>
      <c r="AJ11" s="7"/>
      <c r="AK11" s="7"/>
      <c r="AL11" s="7"/>
      <c r="AM11" s="7"/>
      <c r="AN11" s="7"/>
      <c r="AO11" s="7"/>
      <c r="AP11" s="7"/>
      <c r="AQ11" s="7"/>
      <c r="AR11" s="7"/>
      <c r="AS11" s="7"/>
    </row>
    <row r="12" spans="1:45" s="6" customFormat="1" ht="15">
      <c r="A12" s="185"/>
      <c r="B12" s="183"/>
      <c r="C12" s="183"/>
      <c r="D12" s="183"/>
      <c r="E12" s="183"/>
      <c r="F12" s="183"/>
      <c r="G12" s="183"/>
      <c r="H12" s="183"/>
      <c r="I12" s="183"/>
      <c r="J12" s="183"/>
      <c r="K12" s="183"/>
      <c r="L12" s="183"/>
      <c r="M12" s="184"/>
      <c r="N12" s="13"/>
      <c r="O12" s="13"/>
      <c r="P12" s="112"/>
      <c r="Q12" s="112"/>
      <c r="R12" s="112"/>
      <c r="S12" s="112"/>
      <c r="T12" s="112"/>
      <c r="U12" s="151"/>
      <c r="V12" s="140"/>
      <c r="W12" s="150"/>
      <c r="X12" s="152"/>
      <c r="Y12" s="149"/>
      <c r="Z12" s="143"/>
      <c r="AA12" s="143"/>
      <c r="AB12" s="78"/>
      <c r="AC12" s="75"/>
      <c r="AD12" s="153"/>
      <c r="AE12" s="153"/>
      <c r="AF12" s="75"/>
      <c r="AG12" s="75"/>
      <c r="AH12" s="75"/>
      <c r="AI12" s="7"/>
      <c r="AJ12" s="7"/>
      <c r="AK12" s="7"/>
      <c r="AL12" s="7"/>
      <c r="AM12" s="7"/>
      <c r="AN12" s="7"/>
      <c r="AO12" s="7"/>
      <c r="AP12" s="7"/>
      <c r="AQ12" s="7"/>
      <c r="AR12" s="7"/>
      <c r="AS12" s="7"/>
    </row>
    <row r="13" spans="1:45" s="6" customFormat="1" ht="12" customHeight="1" thickBot="1">
      <c r="A13" s="59"/>
      <c r="B13" s="60"/>
      <c r="C13" s="30"/>
      <c r="D13" s="30"/>
      <c r="E13" s="30"/>
      <c r="F13" s="30"/>
      <c r="G13" s="30"/>
      <c r="H13" s="30"/>
      <c r="I13" s="30"/>
      <c r="J13" s="30"/>
      <c r="K13" s="31"/>
      <c r="L13" s="31"/>
      <c r="M13" s="49" t="s">
        <v>855</v>
      </c>
      <c r="N13" s="18"/>
      <c r="O13" s="18"/>
      <c r="P13" s="113"/>
      <c r="Q13" s="113"/>
      <c r="R13" s="113"/>
      <c r="S13" s="113"/>
      <c r="T13" s="113"/>
      <c r="U13" s="151"/>
      <c r="V13" s="139"/>
      <c r="W13" s="150"/>
      <c r="X13" s="152"/>
      <c r="Y13" s="149"/>
      <c r="Z13" s="143"/>
      <c r="AA13" s="143"/>
      <c r="AB13" s="78"/>
      <c r="AC13" s="75"/>
      <c r="AD13" s="131"/>
      <c r="AE13" s="153"/>
      <c r="AF13" s="75"/>
      <c r="AG13" s="75"/>
      <c r="AH13" s="75"/>
      <c r="AI13" s="7"/>
      <c r="AJ13" s="7"/>
      <c r="AK13" s="7"/>
      <c r="AL13" s="7"/>
      <c r="AM13" s="7"/>
      <c r="AN13" s="7"/>
      <c r="AO13" s="7"/>
      <c r="AP13" s="7"/>
      <c r="AQ13" s="7"/>
      <c r="AR13" s="7"/>
      <c r="AS13" s="7"/>
    </row>
    <row r="14" spans="1:45" s="6" customFormat="1" ht="15">
      <c r="A14" s="63"/>
      <c r="B14" s="64"/>
      <c r="C14" s="65"/>
      <c r="D14" s="65"/>
      <c r="E14" s="66"/>
      <c r="F14" s="94"/>
      <c r="G14" s="94" t="s">
        <v>47</v>
      </c>
      <c r="H14" s="94" t="s">
        <v>50</v>
      </c>
      <c r="I14" s="94" t="s">
        <v>51</v>
      </c>
      <c r="J14" s="93"/>
      <c r="K14" s="67"/>
      <c r="L14" s="67"/>
      <c r="M14" s="68" t="s">
        <v>27</v>
      </c>
      <c r="N14" s="20" t="s">
        <v>23</v>
      </c>
      <c r="O14" s="92"/>
      <c r="P14" s="114"/>
      <c r="Q14" s="114"/>
      <c r="R14" s="114"/>
      <c r="S14" s="114"/>
      <c r="T14" s="114"/>
      <c r="U14" s="78"/>
      <c r="V14" s="139"/>
      <c r="W14" s="150"/>
      <c r="X14" s="152"/>
      <c r="Y14" s="149"/>
      <c r="Z14" s="143"/>
      <c r="AA14" s="143"/>
      <c r="AB14" s="78"/>
      <c r="AC14" s="75"/>
      <c r="AD14" s="131"/>
      <c r="AE14" s="153"/>
      <c r="AF14" s="75"/>
      <c r="AG14" s="75"/>
      <c r="AH14" s="75"/>
      <c r="AI14" s="7"/>
      <c r="AJ14" s="7"/>
      <c r="AK14" s="7"/>
      <c r="AL14" s="7"/>
      <c r="AM14" s="7"/>
      <c r="AN14" s="7"/>
      <c r="AO14" s="7"/>
      <c r="AP14" s="7"/>
      <c r="AQ14" s="7"/>
      <c r="AR14" s="7"/>
      <c r="AS14" s="7"/>
    </row>
    <row r="15" spans="1:45" s="6" customFormat="1" ht="15">
      <c r="A15" s="69" t="s">
        <v>848</v>
      </c>
      <c r="B15" s="70" t="s">
        <v>849</v>
      </c>
      <c r="C15" s="71" t="s">
        <v>850</v>
      </c>
      <c r="D15" s="71" t="s">
        <v>37</v>
      </c>
      <c r="E15" s="71" t="s">
        <v>851</v>
      </c>
      <c r="F15" s="95" t="s">
        <v>45</v>
      </c>
      <c r="G15" s="96" t="s">
        <v>46</v>
      </c>
      <c r="H15" s="96" t="s">
        <v>49</v>
      </c>
      <c r="I15" s="96" t="s">
        <v>48</v>
      </c>
      <c r="J15" s="71"/>
      <c r="K15" s="72" t="s">
        <v>852</v>
      </c>
      <c r="L15" s="72" t="s">
        <v>853</v>
      </c>
      <c r="M15" s="73" t="s">
        <v>18</v>
      </c>
      <c r="N15" s="21" t="s">
        <v>24</v>
      </c>
      <c r="O15" s="103" t="s">
        <v>52</v>
      </c>
      <c r="P15" s="115" t="str">
        <f>RIGHT($C$4,2)</f>
        <v>17</v>
      </c>
      <c r="Q15" s="115" t="s">
        <v>53</v>
      </c>
      <c r="R15" s="115"/>
      <c r="S15" s="115" t="s">
        <v>53</v>
      </c>
      <c r="T15" s="115">
        <f>$B$1</f>
        <v>0</v>
      </c>
      <c r="U15" s="7"/>
      <c r="V15" s="7"/>
      <c r="W15" s="150"/>
      <c r="X15" s="7"/>
      <c r="Y15" s="142"/>
      <c r="Z15" s="143"/>
      <c r="AA15" s="143"/>
      <c r="AB15" s="78"/>
      <c r="AC15" s="136"/>
      <c r="AD15" s="153"/>
      <c r="AE15" s="131"/>
      <c r="AF15" s="131"/>
      <c r="AG15" s="75"/>
      <c r="AH15" s="75"/>
      <c r="AI15" s="7"/>
      <c r="AJ15" s="7"/>
      <c r="AK15" s="7"/>
      <c r="AL15" s="7"/>
      <c r="AM15" s="7"/>
      <c r="AN15" s="7"/>
      <c r="AO15" s="7"/>
      <c r="AP15" s="7"/>
      <c r="AQ15" s="7"/>
      <c r="AR15" s="7"/>
      <c r="AS15" s="7"/>
    </row>
    <row r="16" spans="1:34" s="7" customFormat="1" ht="15">
      <c r="A16" s="84"/>
      <c r="B16" s="85"/>
      <c r="C16" s="86"/>
      <c r="D16" s="100"/>
      <c r="E16" s="87"/>
      <c r="F16" s="104">
        <f>IF(K16&lt;&gt;"",K16,(L16*-1))</f>
        <v>0</v>
      </c>
      <c r="G16" s="98">
        <f>$C$4</f>
        <v>2017</v>
      </c>
      <c r="H16" s="24">
        <f>IF(K16+L16=0,"",(CONCATENATE(O16,P16,Q16,R16,S16,T16)))</f>
      </c>
      <c r="I16" s="24">
        <f>IF(M16="","",M16)</f>
      </c>
      <c r="J16" s="172"/>
      <c r="K16" s="24"/>
      <c r="L16" s="24"/>
      <c r="M16" s="89"/>
      <c r="N16" s="19"/>
      <c r="O16" s="19" t="str">
        <f>$O$15</f>
        <v>B</v>
      </c>
      <c r="P16" s="116" t="str">
        <f>$P$15</f>
        <v>17</v>
      </c>
      <c r="Q16" s="116" t="str">
        <f>$Q$15</f>
        <v>_</v>
      </c>
      <c r="R16" s="116">
        <f>IF(K16&lt;&gt;"",$K$15,IF(L16&lt;&gt;"",$L$15,""))</f>
      </c>
      <c r="S16" s="116" t="str">
        <f>$S$15</f>
        <v>_</v>
      </c>
      <c r="T16" s="116">
        <f>$T$15</f>
        <v>0</v>
      </c>
      <c r="U16" s="154"/>
      <c r="W16" s="150">
        <f aca="true" t="shared" si="0" ref="W16:W53">IF(AND(($K16+$L16)&lt;&gt;0,OR($B16="",$C16="",$E16="")),1,0)</f>
        <v>0</v>
      </c>
      <c r="Y16" s="78"/>
      <c r="Z16" s="78"/>
      <c r="AA16" s="78"/>
      <c r="AB16" s="78"/>
      <c r="AC16" s="79"/>
      <c r="AD16" s="155"/>
      <c r="AE16" s="131"/>
      <c r="AF16" s="75"/>
      <c r="AH16" s="78"/>
    </row>
    <row r="17" spans="1:34" s="7" customFormat="1" ht="15">
      <c r="A17" s="84"/>
      <c r="B17" s="85"/>
      <c r="C17" s="86"/>
      <c r="D17" s="85"/>
      <c r="E17" s="87"/>
      <c r="F17" s="104">
        <f>IF(K17&lt;&gt;"",K17,(L17*-1))</f>
        <v>0</v>
      </c>
      <c r="G17" s="98">
        <f>$C$4</f>
        <v>2017</v>
      </c>
      <c r="H17" s="24">
        <f aca="true" t="shared" si="1" ref="H17:H52">IF(K17+L17=0,"",(CONCATENATE(O17,P17,Q17,R17,S17,T17)))</f>
      </c>
      <c r="I17" s="24">
        <f aca="true" t="shared" si="2" ref="I17:I52">IF(M17="","",M17)</f>
      </c>
      <c r="J17" s="172"/>
      <c r="K17" s="24"/>
      <c r="L17" s="24"/>
      <c r="M17" s="89"/>
      <c r="N17" s="19"/>
      <c r="O17" s="19" t="str">
        <f aca="true" t="shared" si="3" ref="O17:O52">$O$15</f>
        <v>B</v>
      </c>
      <c r="P17" s="116" t="str">
        <f aca="true" t="shared" si="4" ref="P17:P52">$P$15</f>
        <v>17</v>
      </c>
      <c r="Q17" s="116" t="str">
        <f aca="true" t="shared" si="5" ref="Q17:Q52">$Q$15</f>
        <v>_</v>
      </c>
      <c r="R17" s="116">
        <f aca="true" t="shared" si="6" ref="R17:R52">IF(K17&lt;&gt;"",$K$15,IF(L17&lt;&gt;"",$L$15,""))</f>
      </c>
      <c r="S17" s="116" t="str">
        <f aca="true" t="shared" si="7" ref="S17:S52">$S$15</f>
        <v>_</v>
      </c>
      <c r="T17" s="116">
        <f aca="true" t="shared" si="8" ref="T17:T52">$T$15</f>
        <v>0</v>
      </c>
      <c r="U17" s="154"/>
      <c r="W17" s="150">
        <f t="shared" si="0"/>
        <v>0</v>
      </c>
      <c r="Y17" s="78"/>
      <c r="Z17" s="78"/>
      <c r="AA17" s="78"/>
      <c r="AB17" s="78"/>
      <c r="AC17" s="79"/>
      <c r="AD17" s="155"/>
      <c r="AE17" s="131"/>
      <c r="AF17" s="131"/>
      <c r="AH17" s="78"/>
    </row>
    <row r="18" spans="1:34" s="7" customFormat="1" ht="15">
      <c r="A18" s="84"/>
      <c r="B18" s="85"/>
      <c r="C18" s="86"/>
      <c r="D18" s="85"/>
      <c r="E18" s="87"/>
      <c r="F18" s="104">
        <f>IF(K18&lt;&gt;"",K18,(L18*-1))</f>
        <v>0</v>
      </c>
      <c r="G18" s="98">
        <f>$C$4</f>
        <v>2017</v>
      </c>
      <c r="H18" s="24">
        <f t="shared" si="1"/>
      </c>
      <c r="I18" s="24">
        <f t="shared" si="2"/>
      </c>
      <c r="J18" s="172"/>
      <c r="K18" s="24"/>
      <c r="L18" s="24"/>
      <c r="M18" s="89"/>
      <c r="N18" s="19"/>
      <c r="O18" s="19" t="str">
        <f t="shared" si="3"/>
        <v>B</v>
      </c>
      <c r="P18" s="116" t="str">
        <f t="shared" si="4"/>
        <v>17</v>
      </c>
      <c r="Q18" s="116" t="str">
        <f t="shared" si="5"/>
        <v>_</v>
      </c>
      <c r="R18" s="116">
        <f t="shared" si="6"/>
      </c>
      <c r="S18" s="116" t="str">
        <f t="shared" si="7"/>
        <v>_</v>
      </c>
      <c r="T18" s="116">
        <f t="shared" si="8"/>
        <v>0</v>
      </c>
      <c r="U18" s="154"/>
      <c r="W18" s="150">
        <f t="shared" si="0"/>
        <v>0</v>
      </c>
      <c r="Y18" s="78"/>
      <c r="Z18" s="78"/>
      <c r="AA18" s="78"/>
      <c r="AB18" s="78"/>
      <c r="AC18" s="79"/>
      <c r="AD18" s="155"/>
      <c r="AE18" s="131"/>
      <c r="AF18" s="75"/>
      <c r="AH18" s="78"/>
    </row>
    <row r="19" spans="1:34" s="7" customFormat="1" ht="15">
      <c r="A19" s="84"/>
      <c r="B19" s="85"/>
      <c r="C19" s="86"/>
      <c r="D19" s="85"/>
      <c r="E19" s="87"/>
      <c r="F19" s="104">
        <f>IF(K19&lt;&gt;"",K19,(L19*-1))</f>
        <v>0</v>
      </c>
      <c r="G19" s="98">
        <f>$C$4</f>
        <v>2017</v>
      </c>
      <c r="H19" s="24">
        <f t="shared" si="1"/>
      </c>
      <c r="I19" s="24">
        <f t="shared" si="2"/>
      </c>
      <c r="J19" s="172"/>
      <c r="K19" s="25"/>
      <c r="L19" s="24"/>
      <c r="M19" s="89"/>
      <c r="N19" s="19"/>
      <c r="O19" s="19" t="str">
        <f t="shared" si="3"/>
        <v>B</v>
      </c>
      <c r="P19" s="116" t="str">
        <f t="shared" si="4"/>
        <v>17</v>
      </c>
      <c r="Q19" s="116" t="str">
        <f t="shared" si="5"/>
        <v>_</v>
      </c>
      <c r="R19" s="116">
        <f t="shared" si="6"/>
      </c>
      <c r="S19" s="116" t="str">
        <f t="shared" si="7"/>
        <v>_</v>
      </c>
      <c r="T19" s="116">
        <f t="shared" si="8"/>
        <v>0</v>
      </c>
      <c r="U19" s="154"/>
      <c r="W19" s="150">
        <f t="shared" si="0"/>
        <v>0</v>
      </c>
      <c r="Y19" s="78"/>
      <c r="Z19" s="78"/>
      <c r="AA19" s="78"/>
      <c r="AB19" s="78"/>
      <c r="AC19" s="79"/>
      <c r="AD19" s="155"/>
      <c r="AE19" s="131"/>
      <c r="AF19" s="75"/>
      <c r="AH19" s="78"/>
    </row>
    <row r="20" spans="1:34" s="7" customFormat="1" ht="15">
      <c r="A20" s="84"/>
      <c r="B20" s="85"/>
      <c r="C20" s="86"/>
      <c r="D20" s="85"/>
      <c r="E20" s="87"/>
      <c r="F20" s="104">
        <f>IF(K20&lt;&gt;"",K20,(L20*-1))</f>
        <v>0</v>
      </c>
      <c r="G20" s="98">
        <f>$C$4</f>
        <v>2017</v>
      </c>
      <c r="H20" s="24">
        <f t="shared" si="1"/>
      </c>
      <c r="I20" s="24">
        <f t="shared" si="2"/>
      </c>
      <c r="J20" s="172"/>
      <c r="K20" s="25"/>
      <c r="L20" s="25"/>
      <c r="M20" s="89"/>
      <c r="N20" s="19"/>
      <c r="O20" s="19" t="str">
        <f t="shared" si="3"/>
        <v>B</v>
      </c>
      <c r="P20" s="116" t="str">
        <f t="shared" si="4"/>
        <v>17</v>
      </c>
      <c r="Q20" s="116" t="str">
        <f t="shared" si="5"/>
        <v>_</v>
      </c>
      <c r="R20" s="116">
        <f t="shared" si="6"/>
      </c>
      <c r="S20" s="116" t="str">
        <f t="shared" si="7"/>
        <v>_</v>
      </c>
      <c r="T20" s="116">
        <f t="shared" si="8"/>
        <v>0</v>
      </c>
      <c r="U20" s="154"/>
      <c r="W20" s="150">
        <f t="shared" si="0"/>
        <v>0</v>
      </c>
      <c r="Y20" s="78"/>
      <c r="Z20" s="78"/>
      <c r="AA20" s="78"/>
      <c r="AB20" s="78"/>
      <c r="AC20" s="79"/>
      <c r="AD20" s="155"/>
      <c r="AE20" s="131"/>
      <c r="AF20" s="131"/>
      <c r="AH20" s="78"/>
    </row>
    <row r="21" spans="1:34" s="7" customFormat="1" ht="15">
      <c r="A21" s="84"/>
      <c r="B21" s="85"/>
      <c r="C21" s="86"/>
      <c r="D21" s="85"/>
      <c r="E21" s="87"/>
      <c r="F21" s="104">
        <f aca="true" t="shared" si="9" ref="F21:F52">IF(K21&lt;&gt;"",K21,(L21*-1))</f>
        <v>0</v>
      </c>
      <c r="G21" s="98">
        <f aca="true" t="shared" si="10" ref="G21:G52">$C$4</f>
        <v>2017</v>
      </c>
      <c r="H21" s="24">
        <f t="shared" si="1"/>
      </c>
      <c r="I21" s="24">
        <f t="shared" si="2"/>
      </c>
      <c r="J21" s="172"/>
      <c r="K21" s="25"/>
      <c r="L21" s="25"/>
      <c r="M21" s="89"/>
      <c r="N21" s="19"/>
      <c r="O21" s="19" t="str">
        <f t="shared" si="3"/>
        <v>B</v>
      </c>
      <c r="P21" s="116" t="str">
        <f t="shared" si="4"/>
        <v>17</v>
      </c>
      <c r="Q21" s="116" t="str">
        <f t="shared" si="5"/>
        <v>_</v>
      </c>
      <c r="R21" s="116">
        <f t="shared" si="6"/>
      </c>
      <c r="S21" s="116" t="str">
        <f t="shared" si="7"/>
        <v>_</v>
      </c>
      <c r="T21" s="116">
        <f t="shared" si="8"/>
        <v>0</v>
      </c>
      <c r="U21" s="154"/>
      <c r="W21" s="150">
        <f t="shared" si="0"/>
        <v>0</v>
      </c>
      <c r="Y21" s="78"/>
      <c r="Z21" s="78"/>
      <c r="AA21" s="78"/>
      <c r="AB21" s="78"/>
      <c r="AC21" s="79"/>
      <c r="AD21" s="155"/>
      <c r="AE21" s="131"/>
      <c r="AF21" s="131"/>
      <c r="AH21" s="78"/>
    </row>
    <row r="22" spans="1:34" s="7" customFormat="1" ht="15">
      <c r="A22" s="84"/>
      <c r="B22" s="85"/>
      <c r="C22" s="86"/>
      <c r="D22" s="85"/>
      <c r="E22" s="87"/>
      <c r="F22" s="104">
        <f t="shared" si="9"/>
        <v>0</v>
      </c>
      <c r="G22" s="98">
        <f t="shared" si="10"/>
        <v>2017</v>
      </c>
      <c r="H22" s="24">
        <f t="shared" si="1"/>
      </c>
      <c r="I22" s="24">
        <f t="shared" si="2"/>
      </c>
      <c r="J22" s="172"/>
      <c r="K22" s="25"/>
      <c r="L22" s="25"/>
      <c r="M22" s="89"/>
      <c r="N22" s="19"/>
      <c r="O22" s="19" t="str">
        <f t="shared" si="3"/>
        <v>B</v>
      </c>
      <c r="P22" s="116" t="str">
        <f t="shared" si="4"/>
        <v>17</v>
      </c>
      <c r="Q22" s="116" t="str">
        <f t="shared" si="5"/>
        <v>_</v>
      </c>
      <c r="R22" s="116">
        <f t="shared" si="6"/>
      </c>
      <c r="S22" s="116" t="str">
        <f t="shared" si="7"/>
        <v>_</v>
      </c>
      <c r="T22" s="116">
        <f t="shared" si="8"/>
        <v>0</v>
      </c>
      <c r="U22" s="154"/>
      <c r="W22" s="150">
        <f t="shared" si="0"/>
        <v>0</v>
      </c>
      <c r="Y22" s="78"/>
      <c r="Z22" s="78"/>
      <c r="AA22" s="78"/>
      <c r="AB22" s="78"/>
      <c r="AC22" s="79"/>
      <c r="AD22" s="155"/>
      <c r="AE22" s="131"/>
      <c r="AF22" s="75"/>
      <c r="AH22" s="78"/>
    </row>
    <row r="23" spans="1:34" s="7" customFormat="1" ht="15">
      <c r="A23" s="84"/>
      <c r="B23" s="85"/>
      <c r="C23" s="86"/>
      <c r="D23" s="85"/>
      <c r="E23" s="87"/>
      <c r="F23" s="104">
        <f t="shared" si="9"/>
        <v>0</v>
      </c>
      <c r="G23" s="98">
        <f t="shared" si="10"/>
        <v>2017</v>
      </c>
      <c r="H23" s="24">
        <f t="shared" si="1"/>
      </c>
      <c r="I23" s="24">
        <f t="shared" si="2"/>
      </c>
      <c r="J23" s="172"/>
      <c r="K23" s="25"/>
      <c r="L23" s="25"/>
      <c r="M23" s="89"/>
      <c r="N23" s="19"/>
      <c r="O23" s="19" t="str">
        <f t="shared" si="3"/>
        <v>B</v>
      </c>
      <c r="P23" s="116" t="str">
        <f t="shared" si="4"/>
        <v>17</v>
      </c>
      <c r="Q23" s="116" t="str">
        <f t="shared" si="5"/>
        <v>_</v>
      </c>
      <c r="R23" s="116">
        <f t="shared" si="6"/>
      </c>
      <c r="S23" s="116" t="str">
        <f t="shared" si="7"/>
        <v>_</v>
      </c>
      <c r="T23" s="116">
        <f t="shared" si="8"/>
        <v>0</v>
      </c>
      <c r="U23" s="154"/>
      <c r="W23" s="150">
        <f t="shared" si="0"/>
        <v>0</v>
      </c>
      <c r="Y23" s="78"/>
      <c r="Z23" s="78"/>
      <c r="AA23" s="78"/>
      <c r="AB23" s="78"/>
      <c r="AC23" s="79"/>
      <c r="AD23" s="155"/>
      <c r="AE23" s="131"/>
      <c r="AF23" s="75"/>
      <c r="AH23" s="78"/>
    </row>
    <row r="24" spans="1:34" s="7" customFormat="1" ht="15">
      <c r="A24" s="84"/>
      <c r="B24" s="85"/>
      <c r="C24" s="86"/>
      <c r="D24" s="85"/>
      <c r="E24" s="87"/>
      <c r="F24" s="104">
        <f t="shared" si="9"/>
        <v>0</v>
      </c>
      <c r="G24" s="98">
        <f t="shared" si="10"/>
        <v>2017</v>
      </c>
      <c r="H24" s="24">
        <f t="shared" si="1"/>
      </c>
      <c r="I24" s="24">
        <f t="shared" si="2"/>
      </c>
      <c r="J24" s="172"/>
      <c r="K24" s="25"/>
      <c r="L24" s="25"/>
      <c r="M24" s="89"/>
      <c r="N24" s="19"/>
      <c r="O24" s="19" t="str">
        <f t="shared" si="3"/>
        <v>B</v>
      </c>
      <c r="P24" s="116" t="str">
        <f t="shared" si="4"/>
        <v>17</v>
      </c>
      <c r="Q24" s="116" t="str">
        <f t="shared" si="5"/>
        <v>_</v>
      </c>
      <c r="R24" s="116">
        <f t="shared" si="6"/>
      </c>
      <c r="S24" s="116" t="str">
        <f t="shared" si="7"/>
        <v>_</v>
      </c>
      <c r="T24" s="116">
        <f t="shared" si="8"/>
        <v>0</v>
      </c>
      <c r="U24" s="154"/>
      <c r="W24" s="150">
        <f t="shared" si="0"/>
        <v>0</v>
      </c>
      <c r="Y24" s="78"/>
      <c r="Z24" s="78"/>
      <c r="AA24" s="78"/>
      <c r="AB24" s="78"/>
      <c r="AC24" s="78"/>
      <c r="AD24" s="153"/>
      <c r="AE24" s="153"/>
      <c r="AF24" s="75"/>
      <c r="AH24" s="78"/>
    </row>
    <row r="25" spans="1:34" s="7" customFormat="1" ht="15">
      <c r="A25" s="84"/>
      <c r="B25" s="85"/>
      <c r="C25" s="86"/>
      <c r="D25" s="85"/>
      <c r="E25" s="87"/>
      <c r="F25" s="104">
        <f t="shared" si="9"/>
        <v>0</v>
      </c>
      <c r="G25" s="98">
        <f t="shared" si="10"/>
        <v>2017</v>
      </c>
      <c r="H25" s="24">
        <f t="shared" si="1"/>
      </c>
      <c r="I25" s="24">
        <f t="shared" si="2"/>
      </c>
      <c r="J25" s="172"/>
      <c r="K25" s="25"/>
      <c r="L25" s="25"/>
      <c r="M25" s="89"/>
      <c r="N25" s="19"/>
      <c r="O25" s="19" t="str">
        <f t="shared" si="3"/>
        <v>B</v>
      </c>
      <c r="P25" s="116" t="str">
        <f t="shared" si="4"/>
        <v>17</v>
      </c>
      <c r="Q25" s="116" t="str">
        <f t="shared" si="5"/>
        <v>_</v>
      </c>
      <c r="R25" s="116">
        <f t="shared" si="6"/>
      </c>
      <c r="S25" s="116" t="str">
        <f t="shared" si="7"/>
        <v>_</v>
      </c>
      <c r="T25" s="116">
        <f t="shared" si="8"/>
        <v>0</v>
      </c>
      <c r="U25" s="154"/>
      <c r="W25" s="150">
        <f t="shared" si="0"/>
        <v>0</v>
      </c>
      <c r="Y25" s="78"/>
      <c r="Z25" s="78"/>
      <c r="AA25" s="78"/>
      <c r="AB25" s="78"/>
      <c r="AC25" s="78"/>
      <c r="AD25" s="153"/>
      <c r="AE25" s="153"/>
      <c r="AF25" s="75">
        <f>IF(AD25&lt;&gt;0,"The Increase and Decrease Columns are not equal","")</f>
      </c>
      <c r="AH25" s="78"/>
    </row>
    <row r="26" spans="1:34" s="7" customFormat="1" ht="15">
      <c r="A26" s="84"/>
      <c r="B26" s="85"/>
      <c r="C26" s="86"/>
      <c r="D26" s="85"/>
      <c r="E26" s="87"/>
      <c r="F26" s="104">
        <f t="shared" si="9"/>
        <v>0</v>
      </c>
      <c r="G26" s="98">
        <f t="shared" si="10"/>
        <v>2017</v>
      </c>
      <c r="H26" s="24">
        <f t="shared" si="1"/>
      </c>
      <c r="I26" s="24">
        <f t="shared" si="2"/>
      </c>
      <c r="J26" s="172"/>
      <c r="K26" s="25"/>
      <c r="L26" s="25"/>
      <c r="M26" s="89"/>
      <c r="N26" s="19"/>
      <c r="O26" s="19" t="str">
        <f t="shared" si="3"/>
        <v>B</v>
      </c>
      <c r="P26" s="116" t="str">
        <f t="shared" si="4"/>
        <v>17</v>
      </c>
      <c r="Q26" s="116" t="str">
        <f t="shared" si="5"/>
        <v>_</v>
      </c>
      <c r="R26" s="116">
        <f t="shared" si="6"/>
      </c>
      <c r="S26" s="116" t="str">
        <f t="shared" si="7"/>
        <v>_</v>
      </c>
      <c r="T26" s="116">
        <f t="shared" si="8"/>
        <v>0</v>
      </c>
      <c r="U26" s="154"/>
      <c r="W26" s="150">
        <f t="shared" si="0"/>
        <v>0</v>
      </c>
      <c r="Y26" s="78"/>
      <c r="Z26" s="78"/>
      <c r="AA26" s="78"/>
      <c r="AB26" s="78"/>
      <c r="AC26" s="78"/>
      <c r="AD26" s="153"/>
      <c r="AE26" s="153"/>
      <c r="AF26" s="75"/>
      <c r="AH26" s="78"/>
    </row>
    <row r="27" spans="1:45" s="6" customFormat="1" ht="15">
      <c r="A27" s="84"/>
      <c r="B27" s="85"/>
      <c r="C27" s="86"/>
      <c r="D27" s="85"/>
      <c r="E27" s="87"/>
      <c r="F27" s="104">
        <f t="shared" si="9"/>
        <v>0</v>
      </c>
      <c r="G27" s="98">
        <f t="shared" si="10"/>
        <v>2017</v>
      </c>
      <c r="H27" s="24">
        <f t="shared" si="1"/>
      </c>
      <c r="I27" s="24">
        <f t="shared" si="2"/>
      </c>
      <c r="J27" s="172"/>
      <c r="K27" s="25"/>
      <c r="L27" s="25"/>
      <c r="M27" s="89"/>
      <c r="N27" s="19"/>
      <c r="O27" s="19" t="str">
        <f t="shared" si="3"/>
        <v>B</v>
      </c>
      <c r="P27" s="116" t="str">
        <f t="shared" si="4"/>
        <v>17</v>
      </c>
      <c r="Q27" s="116" t="str">
        <f t="shared" si="5"/>
        <v>_</v>
      </c>
      <c r="R27" s="116">
        <f t="shared" si="6"/>
      </c>
      <c r="S27" s="116" t="str">
        <f t="shared" si="7"/>
        <v>_</v>
      </c>
      <c r="T27" s="116">
        <f t="shared" si="8"/>
        <v>0</v>
      </c>
      <c r="U27" s="154"/>
      <c r="V27" s="7"/>
      <c r="W27" s="150">
        <f t="shared" si="0"/>
        <v>0</v>
      </c>
      <c r="X27" s="7"/>
      <c r="Y27" s="78"/>
      <c r="Z27" s="78"/>
      <c r="AA27" s="78"/>
      <c r="AB27" s="78"/>
      <c r="AC27" s="78"/>
      <c r="AD27" s="153"/>
      <c r="AE27" s="153"/>
      <c r="AF27" s="75"/>
      <c r="AG27" s="7"/>
      <c r="AH27" s="78"/>
      <c r="AI27" s="7"/>
      <c r="AJ27" s="7"/>
      <c r="AK27" s="7"/>
      <c r="AL27" s="7"/>
      <c r="AM27" s="7"/>
      <c r="AN27" s="7"/>
      <c r="AO27" s="7"/>
      <c r="AP27" s="7"/>
      <c r="AQ27" s="7"/>
      <c r="AR27" s="7"/>
      <c r="AS27" s="7"/>
    </row>
    <row r="28" spans="1:45" s="6" customFormat="1" ht="15">
      <c r="A28" s="84"/>
      <c r="B28" s="85"/>
      <c r="C28" s="86"/>
      <c r="D28" s="85"/>
      <c r="E28" s="87"/>
      <c r="F28" s="104">
        <f t="shared" si="9"/>
        <v>0</v>
      </c>
      <c r="G28" s="98">
        <f t="shared" si="10"/>
        <v>2017</v>
      </c>
      <c r="H28" s="24">
        <f t="shared" si="1"/>
      </c>
      <c r="I28" s="24">
        <f t="shared" si="2"/>
      </c>
      <c r="J28" s="172"/>
      <c r="K28" s="25"/>
      <c r="L28" s="25"/>
      <c r="M28" s="89"/>
      <c r="N28" s="19"/>
      <c r="O28" s="19" t="str">
        <f t="shared" si="3"/>
        <v>B</v>
      </c>
      <c r="P28" s="116" t="str">
        <f t="shared" si="4"/>
        <v>17</v>
      </c>
      <c r="Q28" s="116" t="str">
        <f t="shared" si="5"/>
        <v>_</v>
      </c>
      <c r="R28" s="116">
        <f t="shared" si="6"/>
      </c>
      <c r="S28" s="116" t="str">
        <f t="shared" si="7"/>
        <v>_</v>
      </c>
      <c r="T28" s="116">
        <f t="shared" si="8"/>
        <v>0</v>
      </c>
      <c r="U28" s="154"/>
      <c r="V28" s="7"/>
      <c r="W28" s="150">
        <f t="shared" si="0"/>
        <v>0</v>
      </c>
      <c r="X28" s="7"/>
      <c r="Y28" s="78"/>
      <c r="Z28" s="78"/>
      <c r="AA28" s="78"/>
      <c r="AB28" s="78"/>
      <c r="AC28" s="78"/>
      <c r="AD28" s="153"/>
      <c r="AE28" s="153"/>
      <c r="AF28" s="75"/>
      <c r="AG28" s="7"/>
      <c r="AH28" s="78"/>
      <c r="AI28" s="7"/>
      <c r="AJ28" s="7"/>
      <c r="AK28" s="7"/>
      <c r="AL28" s="7"/>
      <c r="AM28" s="7"/>
      <c r="AN28" s="7"/>
      <c r="AO28" s="7"/>
      <c r="AP28" s="7"/>
      <c r="AQ28" s="7"/>
      <c r="AR28" s="7"/>
      <c r="AS28" s="7"/>
    </row>
    <row r="29" spans="1:45" s="6" customFormat="1" ht="15">
      <c r="A29" s="84"/>
      <c r="B29" s="85"/>
      <c r="C29" s="86"/>
      <c r="D29" s="85"/>
      <c r="E29" s="87"/>
      <c r="F29" s="104">
        <f t="shared" si="9"/>
        <v>0</v>
      </c>
      <c r="G29" s="98">
        <f t="shared" si="10"/>
        <v>2017</v>
      </c>
      <c r="H29" s="24">
        <f t="shared" si="1"/>
      </c>
      <c r="I29" s="24">
        <f t="shared" si="2"/>
      </c>
      <c r="J29" s="172"/>
      <c r="K29" s="24"/>
      <c r="L29" s="24"/>
      <c r="M29" s="89"/>
      <c r="N29" s="19"/>
      <c r="O29" s="19" t="str">
        <f t="shared" si="3"/>
        <v>B</v>
      </c>
      <c r="P29" s="116" t="str">
        <f t="shared" si="4"/>
        <v>17</v>
      </c>
      <c r="Q29" s="116" t="str">
        <f t="shared" si="5"/>
        <v>_</v>
      </c>
      <c r="R29" s="116">
        <f t="shared" si="6"/>
      </c>
      <c r="S29" s="116" t="str">
        <f t="shared" si="7"/>
        <v>_</v>
      </c>
      <c r="T29" s="116">
        <f t="shared" si="8"/>
        <v>0</v>
      </c>
      <c r="U29" s="154"/>
      <c r="V29" s="7"/>
      <c r="W29" s="150">
        <f t="shared" si="0"/>
        <v>0</v>
      </c>
      <c r="X29" s="7"/>
      <c r="Y29" s="78"/>
      <c r="Z29" s="78"/>
      <c r="AA29" s="78"/>
      <c r="AB29" s="78"/>
      <c r="AC29" s="78"/>
      <c r="AD29" s="153"/>
      <c r="AE29" s="153"/>
      <c r="AF29" s="75"/>
      <c r="AG29" s="7"/>
      <c r="AH29" s="78"/>
      <c r="AI29" s="7"/>
      <c r="AJ29" s="7"/>
      <c r="AK29" s="7"/>
      <c r="AL29" s="7"/>
      <c r="AM29" s="7"/>
      <c r="AN29" s="7"/>
      <c r="AO29" s="7"/>
      <c r="AP29" s="7"/>
      <c r="AQ29" s="7"/>
      <c r="AR29" s="7"/>
      <c r="AS29" s="7"/>
    </row>
    <row r="30" spans="1:45" s="6" customFormat="1" ht="15">
      <c r="A30" s="84"/>
      <c r="B30" s="85"/>
      <c r="C30" s="86"/>
      <c r="D30" s="85"/>
      <c r="E30" s="87"/>
      <c r="F30" s="104">
        <f t="shared" si="9"/>
        <v>0</v>
      </c>
      <c r="G30" s="98">
        <f t="shared" si="10"/>
        <v>2017</v>
      </c>
      <c r="H30" s="24">
        <f t="shared" si="1"/>
      </c>
      <c r="I30" s="24">
        <f t="shared" si="2"/>
      </c>
      <c r="J30" s="172"/>
      <c r="K30" s="24"/>
      <c r="L30" s="24"/>
      <c r="M30" s="89"/>
      <c r="N30" s="19"/>
      <c r="O30" s="19" t="str">
        <f t="shared" si="3"/>
        <v>B</v>
      </c>
      <c r="P30" s="116" t="str">
        <f t="shared" si="4"/>
        <v>17</v>
      </c>
      <c r="Q30" s="116" t="str">
        <f t="shared" si="5"/>
        <v>_</v>
      </c>
      <c r="R30" s="116">
        <f t="shared" si="6"/>
      </c>
      <c r="S30" s="116" t="str">
        <f t="shared" si="7"/>
        <v>_</v>
      </c>
      <c r="T30" s="116">
        <f t="shared" si="8"/>
        <v>0</v>
      </c>
      <c r="U30" s="154"/>
      <c r="V30" s="7"/>
      <c r="W30" s="150">
        <f t="shared" si="0"/>
        <v>0</v>
      </c>
      <c r="X30" s="7"/>
      <c r="Y30" s="78"/>
      <c r="Z30" s="78"/>
      <c r="AA30" s="78"/>
      <c r="AB30" s="78"/>
      <c r="AC30" s="78"/>
      <c r="AD30" s="153"/>
      <c r="AE30" s="153"/>
      <c r="AF30" s="75"/>
      <c r="AG30" s="7"/>
      <c r="AH30" s="78"/>
      <c r="AI30" s="7"/>
      <c r="AJ30" s="7"/>
      <c r="AK30" s="7"/>
      <c r="AL30" s="7"/>
      <c r="AM30" s="7"/>
      <c r="AN30" s="7"/>
      <c r="AO30" s="7"/>
      <c r="AP30" s="7"/>
      <c r="AQ30" s="7"/>
      <c r="AR30" s="7"/>
      <c r="AS30" s="7"/>
    </row>
    <row r="31" spans="1:45" s="6" customFormat="1" ht="15">
      <c r="A31" s="84"/>
      <c r="B31" s="85"/>
      <c r="C31" s="86"/>
      <c r="D31" s="85"/>
      <c r="E31" s="87"/>
      <c r="F31" s="104">
        <f t="shared" si="9"/>
        <v>0</v>
      </c>
      <c r="G31" s="98">
        <f t="shared" si="10"/>
        <v>2017</v>
      </c>
      <c r="H31" s="24">
        <f t="shared" si="1"/>
      </c>
      <c r="I31" s="24">
        <f t="shared" si="2"/>
      </c>
      <c r="J31" s="172"/>
      <c r="K31" s="24"/>
      <c r="L31" s="24"/>
      <c r="M31" s="89"/>
      <c r="N31" s="19"/>
      <c r="O31" s="19" t="str">
        <f t="shared" si="3"/>
        <v>B</v>
      </c>
      <c r="P31" s="116" t="str">
        <f t="shared" si="4"/>
        <v>17</v>
      </c>
      <c r="Q31" s="116" t="str">
        <f t="shared" si="5"/>
        <v>_</v>
      </c>
      <c r="R31" s="116">
        <f t="shared" si="6"/>
      </c>
      <c r="S31" s="116" t="str">
        <f t="shared" si="7"/>
        <v>_</v>
      </c>
      <c r="T31" s="116">
        <f t="shared" si="8"/>
        <v>0</v>
      </c>
      <c r="U31" s="154"/>
      <c r="V31" s="7"/>
      <c r="W31" s="150">
        <f t="shared" si="0"/>
        <v>0</v>
      </c>
      <c r="X31" s="7"/>
      <c r="Y31" s="78"/>
      <c r="Z31" s="78"/>
      <c r="AA31" s="78"/>
      <c r="AB31" s="78"/>
      <c r="AC31" s="78"/>
      <c r="AD31" s="153"/>
      <c r="AE31" s="153"/>
      <c r="AF31" s="75"/>
      <c r="AG31" s="7"/>
      <c r="AH31" s="78"/>
      <c r="AI31" s="7"/>
      <c r="AJ31" s="7"/>
      <c r="AK31" s="7"/>
      <c r="AL31" s="7"/>
      <c r="AM31" s="7"/>
      <c r="AN31" s="7"/>
      <c r="AO31" s="7"/>
      <c r="AP31" s="7"/>
      <c r="AQ31" s="7"/>
      <c r="AR31" s="7"/>
      <c r="AS31" s="7"/>
    </row>
    <row r="32" spans="1:45" s="6" customFormat="1" ht="15">
      <c r="A32" s="84"/>
      <c r="B32" s="85"/>
      <c r="C32" s="86"/>
      <c r="D32" s="85"/>
      <c r="E32" s="87"/>
      <c r="F32" s="104">
        <f t="shared" si="9"/>
        <v>0</v>
      </c>
      <c r="G32" s="98">
        <f t="shared" si="10"/>
        <v>2017</v>
      </c>
      <c r="H32" s="24">
        <f t="shared" si="1"/>
      </c>
      <c r="I32" s="24">
        <f t="shared" si="2"/>
      </c>
      <c r="J32" s="172"/>
      <c r="K32" s="24"/>
      <c r="L32" s="24"/>
      <c r="M32" s="89"/>
      <c r="N32" s="19"/>
      <c r="O32" s="19" t="str">
        <f t="shared" si="3"/>
        <v>B</v>
      </c>
      <c r="P32" s="116" t="str">
        <f t="shared" si="4"/>
        <v>17</v>
      </c>
      <c r="Q32" s="116" t="str">
        <f t="shared" si="5"/>
        <v>_</v>
      </c>
      <c r="R32" s="116">
        <f t="shared" si="6"/>
      </c>
      <c r="S32" s="116" t="str">
        <f t="shared" si="7"/>
        <v>_</v>
      </c>
      <c r="T32" s="116">
        <f t="shared" si="8"/>
        <v>0</v>
      </c>
      <c r="U32" s="154"/>
      <c r="V32" s="7"/>
      <c r="W32" s="150">
        <f t="shared" si="0"/>
        <v>0</v>
      </c>
      <c r="X32" s="7"/>
      <c r="Y32" s="78"/>
      <c r="Z32" s="78"/>
      <c r="AA32" s="78"/>
      <c r="AB32" s="78"/>
      <c r="AC32" s="78"/>
      <c r="AD32" s="153"/>
      <c r="AE32" s="153"/>
      <c r="AF32" s="75"/>
      <c r="AG32" s="7"/>
      <c r="AH32" s="78"/>
      <c r="AI32" s="7"/>
      <c r="AJ32" s="7"/>
      <c r="AK32" s="7"/>
      <c r="AL32" s="7"/>
      <c r="AM32" s="7"/>
      <c r="AN32" s="7"/>
      <c r="AO32" s="7"/>
      <c r="AP32" s="7"/>
      <c r="AQ32" s="7"/>
      <c r="AR32" s="7"/>
      <c r="AS32" s="7"/>
    </row>
    <row r="33" spans="1:45" s="6" customFormat="1" ht="15">
      <c r="A33" s="84"/>
      <c r="B33" s="85"/>
      <c r="C33" s="86"/>
      <c r="D33" s="85"/>
      <c r="E33" s="87"/>
      <c r="F33" s="104">
        <f t="shared" si="9"/>
        <v>0</v>
      </c>
      <c r="G33" s="98">
        <f t="shared" si="10"/>
        <v>2017</v>
      </c>
      <c r="H33" s="24">
        <f t="shared" si="1"/>
      </c>
      <c r="I33" s="24">
        <f t="shared" si="2"/>
      </c>
      <c r="J33" s="172"/>
      <c r="K33" s="24"/>
      <c r="L33" s="24"/>
      <c r="M33" s="89"/>
      <c r="N33" s="19"/>
      <c r="O33" s="19" t="str">
        <f t="shared" si="3"/>
        <v>B</v>
      </c>
      <c r="P33" s="116" t="str">
        <f t="shared" si="4"/>
        <v>17</v>
      </c>
      <c r="Q33" s="116" t="str">
        <f t="shared" si="5"/>
        <v>_</v>
      </c>
      <c r="R33" s="116">
        <f t="shared" si="6"/>
      </c>
      <c r="S33" s="116" t="str">
        <f t="shared" si="7"/>
        <v>_</v>
      </c>
      <c r="T33" s="116">
        <f t="shared" si="8"/>
        <v>0</v>
      </c>
      <c r="U33" s="154"/>
      <c r="V33" s="7"/>
      <c r="W33" s="150">
        <f t="shared" si="0"/>
        <v>0</v>
      </c>
      <c r="X33" s="7"/>
      <c r="Y33" s="78"/>
      <c r="Z33" s="78"/>
      <c r="AA33" s="78"/>
      <c r="AB33" s="78"/>
      <c r="AC33" s="78"/>
      <c r="AD33" s="156"/>
      <c r="AE33" s="156"/>
      <c r="AF33" s="78"/>
      <c r="AG33" s="7"/>
      <c r="AH33" s="78"/>
      <c r="AI33" s="7"/>
      <c r="AJ33" s="7"/>
      <c r="AK33" s="7"/>
      <c r="AL33" s="7"/>
      <c r="AM33" s="7"/>
      <c r="AN33" s="7"/>
      <c r="AO33" s="7"/>
      <c r="AP33" s="7"/>
      <c r="AQ33" s="7"/>
      <c r="AR33" s="7"/>
      <c r="AS33" s="7"/>
    </row>
    <row r="34" spans="1:45" s="6" customFormat="1" ht="15">
      <c r="A34" s="84"/>
      <c r="B34" s="85"/>
      <c r="C34" s="86"/>
      <c r="D34" s="85"/>
      <c r="E34" s="87"/>
      <c r="F34" s="104">
        <f t="shared" si="9"/>
        <v>0</v>
      </c>
      <c r="G34" s="98">
        <f t="shared" si="10"/>
        <v>2017</v>
      </c>
      <c r="H34" s="24">
        <f t="shared" si="1"/>
      </c>
      <c r="I34" s="24">
        <f t="shared" si="2"/>
      </c>
      <c r="J34" s="172"/>
      <c r="K34" s="24"/>
      <c r="L34" s="24"/>
      <c r="M34" s="89"/>
      <c r="N34" s="19"/>
      <c r="O34" s="19" t="str">
        <f t="shared" si="3"/>
        <v>B</v>
      </c>
      <c r="P34" s="116" t="str">
        <f t="shared" si="4"/>
        <v>17</v>
      </c>
      <c r="Q34" s="116" t="str">
        <f t="shared" si="5"/>
        <v>_</v>
      </c>
      <c r="R34" s="116">
        <f t="shared" si="6"/>
      </c>
      <c r="S34" s="116" t="str">
        <f t="shared" si="7"/>
        <v>_</v>
      </c>
      <c r="T34" s="116">
        <f t="shared" si="8"/>
        <v>0</v>
      </c>
      <c r="U34" s="154"/>
      <c r="V34" s="7"/>
      <c r="W34" s="150">
        <f t="shared" si="0"/>
        <v>0</v>
      </c>
      <c r="X34" s="7"/>
      <c r="Y34" s="78"/>
      <c r="Z34" s="78"/>
      <c r="AA34" s="78"/>
      <c r="AB34" s="78"/>
      <c r="AC34" s="78"/>
      <c r="AD34" s="156"/>
      <c r="AE34" s="156"/>
      <c r="AF34" s="78"/>
      <c r="AG34" s="7"/>
      <c r="AH34" s="78"/>
      <c r="AI34" s="7"/>
      <c r="AJ34" s="7"/>
      <c r="AK34" s="7"/>
      <c r="AL34" s="7"/>
      <c r="AM34" s="7"/>
      <c r="AN34" s="7"/>
      <c r="AO34" s="7"/>
      <c r="AP34" s="7"/>
      <c r="AQ34" s="7"/>
      <c r="AR34" s="7"/>
      <c r="AS34" s="7"/>
    </row>
    <row r="35" spans="1:45" s="6" customFormat="1" ht="15">
      <c r="A35" s="84"/>
      <c r="B35" s="85"/>
      <c r="C35" s="86"/>
      <c r="D35" s="85"/>
      <c r="E35" s="87"/>
      <c r="F35" s="104">
        <f t="shared" si="9"/>
        <v>0</v>
      </c>
      <c r="G35" s="98">
        <f t="shared" si="10"/>
        <v>2017</v>
      </c>
      <c r="H35" s="24">
        <f t="shared" si="1"/>
      </c>
      <c r="I35" s="24">
        <f t="shared" si="2"/>
      </c>
      <c r="J35" s="172"/>
      <c r="K35" s="24"/>
      <c r="L35" s="24"/>
      <c r="M35" s="89"/>
      <c r="N35" s="19"/>
      <c r="O35" s="19" t="str">
        <f t="shared" si="3"/>
        <v>B</v>
      </c>
      <c r="P35" s="116" t="str">
        <f t="shared" si="4"/>
        <v>17</v>
      </c>
      <c r="Q35" s="116" t="str">
        <f t="shared" si="5"/>
        <v>_</v>
      </c>
      <c r="R35" s="116">
        <f t="shared" si="6"/>
      </c>
      <c r="S35" s="116" t="str">
        <f t="shared" si="7"/>
        <v>_</v>
      </c>
      <c r="T35" s="116">
        <f t="shared" si="8"/>
        <v>0</v>
      </c>
      <c r="U35" s="154"/>
      <c r="V35" s="7"/>
      <c r="W35" s="150">
        <f t="shared" si="0"/>
        <v>0</v>
      </c>
      <c r="X35" s="7"/>
      <c r="Y35" s="78"/>
      <c r="Z35" s="78"/>
      <c r="AA35" s="78"/>
      <c r="AB35" s="78"/>
      <c r="AC35" s="78"/>
      <c r="AD35" s="156"/>
      <c r="AE35" s="156"/>
      <c r="AF35" s="78"/>
      <c r="AG35" s="7"/>
      <c r="AH35" s="78"/>
      <c r="AI35" s="7"/>
      <c r="AJ35" s="7"/>
      <c r="AK35" s="7"/>
      <c r="AL35" s="7"/>
      <c r="AM35" s="7"/>
      <c r="AN35" s="7"/>
      <c r="AO35" s="7"/>
      <c r="AP35" s="7"/>
      <c r="AQ35" s="7"/>
      <c r="AR35" s="7"/>
      <c r="AS35" s="7"/>
    </row>
    <row r="36" spans="1:45" s="6" customFormat="1" ht="15">
      <c r="A36" s="84"/>
      <c r="B36" s="85"/>
      <c r="C36" s="86"/>
      <c r="D36" s="85"/>
      <c r="E36" s="87"/>
      <c r="F36" s="104">
        <f t="shared" si="9"/>
        <v>0</v>
      </c>
      <c r="G36" s="98">
        <f t="shared" si="10"/>
        <v>2017</v>
      </c>
      <c r="H36" s="24">
        <f t="shared" si="1"/>
      </c>
      <c r="I36" s="24">
        <f t="shared" si="2"/>
      </c>
      <c r="J36" s="172"/>
      <c r="K36" s="24"/>
      <c r="L36" s="24"/>
      <c r="M36" s="89"/>
      <c r="N36" s="19"/>
      <c r="O36" s="19" t="str">
        <f t="shared" si="3"/>
        <v>B</v>
      </c>
      <c r="P36" s="116" t="str">
        <f t="shared" si="4"/>
        <v>17</v>
      </c>
      <c r="Q36" s="116" t="str">
        <f t="shared" si="5"/>
        <v>_</v>
      </c>
      <c r="R36" s="116">
        <f t="shared" si="6"/>
      </c>
      <c r="S36" s="116" t="str">
        <f t="shared" si="7"/>
        <v>_</v>
      </c>
      <c r="T36" s="116">
        <f t="shared" si="8"/>
        <v>0</v>
      </c>
      <c r="U36" s="154"/>
      <c r="V36" s="7"/>
      <c r="W36" s="150">
        <f t="shared" si="0"/>
        <v>0</v>
      </c>
      <c r="X36" s="7"/>
      <c r="Y36" s="78"/>
      <c r="Z36" s="78"/>
      <c r="AA36" s="78"/>
      <c r="AB36" s="78"/>
      <c r="AC36" s="78"/>
      <c r="AD36" s="156"/>
      <c r="AE36" s="156"/>
      <c r="AF36" s="78"/>
      <c r="AG36" s="7"/>
      <c r="AH36" s="78"/>
      <c r="AI36" s="7"/>
      <c r="AJ36" s="7"/>
      <c r="AK36" s="7"/>
      <c r="AL36" s="7"/>
      <c r="AM36" s="7"/>
      <c r="AN36" s="7"/>
      <c r="AO36" s="7"/>
      <c r="AP36" s="7"/>
      <c r="AQ36" s="7"/>
      <c r="AR36" s="7"/>
      <c r="AS36" s="7"/>
    </row>
    <row r="37" spans="1:45" s="6" customFormat="1" ht="15">
      <c r="A37" s="84"/>
      <c r="B37" s="85"/>
      <c r="C37" s="86"/>
      <c r="D37" s="85"/>
      <c r="E37" s="87"/>
      <c r="F37" s="104">
        <f t="shared" si="9"/>
        <v>0</v>
      </c>
      <c r="G37" s="98">
        <f t="shared" si="10"/>
        <v>2017</v>
      </c>
      <c r="H37" s="24">
        <f t="shared" si="1"/>
      </c>
      <c r="I37" s="24">
        <f t="shared" si="2"/>
      </c>
      <c r="J37" s="172"/>
      <c r="K37" s="24"/>
      <c r="L37" s="24"/>
      <c r="M37" s="89"/>
      <c r="N37" s="19"/>
      <c r="O37" s="19" t="str">
        <f t="shared" si="3"/>
        <v>B</v>
      </c>
      <c r="P37" s="116" t="str">
        <f t="shared" si="4"/>
        <v>17</v>
      </c>
      <c r="Q37" s="116" t="str">
        <f t="shared" si="5"/>
        <v>_</v>
      </c>
      <c r="R37" s="116">
        <f t="shared" si="6"/>
      </c>
      <c r="S37" s="116" t="str">
        <f t="shared" si="7"/>
        <v>_</v>
      </c>
      <c r="T37" s="116">
        <f t="shared" si="8"/>
        <v>0</v>
      </c>
      <c r="U37" s="154"/>
      <c r="V37" s="7"/>
      <c r="W37" s="150">
        <f t="shared" si="0"/>
        <v>0</v>
      </c>
      <c r="X37" s="7"/>
      <c r="Y37" s="78"/>
      <c r="Z37" s="78"/>
      <c r="AA37" s="78"/>
      <c r="AB37" s="78"/>
      <c r="AC37" s="78"/>
      <c r="AD37" s="156"/>
      <c r="AE37" s="156"/>
      <c r="AF37" s="78"/>
      <c r="AG37" s="7"/>
      <c r="AH37" s="78"/>
      <c r="AI37" s="7"/>
      <c r="AJ37" s="7"/>
      <c r="AK37" s="7"/>
      <c r="AL37" s="7"/>
      <c r="AM37" s="7"/>
      <c r="AN37" s="7"/>
      <c r="AO37" s="7"/>
      <c r="AP37" s="7"/>
      <c r="AQ37" s="7"/>
      <c r="AR37" s="7"/>
      <c r="AS37" s="7"/>
    </row>
    <row r="38" spans="1:45" s="6" customFormat="1" ht="15">
      <c r="A38" s="84"/>
      <c r="B38" s="85"/>
      <c r="C38" s="86"/>
      <c r="D38" s="85"/>
      <c r="E38" s="87"/>
      <c r="F38" s="104">
        <f t="shared" si="9"/>
        <v>0</v>
      </c>
      <c r="G38" s="98">
        <f t="shared" si="10"/>
        <v>2017</v>
      </c>
      <c r="H38" s="24">
        <f t="shared" si="1"/>
      </c>
      <c r="I38" s="24">
        <f t="shared" si="2"/>
      </c>
      <c r="J38" s="172"/>
      <c r="K38" s="24"/>
      <c r="L38" s="24"/>
      <c r="M38" s="89"/>
      <c r="N38" s="19"/>
      <c r="O38" s="19" t="str">
        <f t="shared" si="3"/>
        <v>B</v>
      </c>
      <c r="P38" s="116" t="str">
        <f t="shared" si="4"/>
        <v>17</v>
      </c>
      <c r="Q38" s="116" t="str">
        <f t="shared" si="5"/>
        <v>_</v>
      </c>
      <c r="R38" s="116">
        <f t="shared" si="6"/>
      </c>
      <c r="S38" s="116" t="str">
        <f t="shared" si="7"/>
        <v>_</v>
      </c>
      <c r="T38" s="116">
        <f t="shared" si="8"/>
        <v>0</v>
      </c>
      <c r="U38" s="154"/>
      <c r="V38" s="7"/>
      <c r="W38" s="150">
        <f t="shared" si="0"/>
        <v>0</v>
      </c>
      <c r="X38" s="7"/>
      <c r="Y38" s="78"/>
      <c r="Z38" s="78"/>
      <c r="AA38" s="78"/>
      <c r="AB38" s="78"/>
      <c r="AC38" s="78"/>
      <c r="AD38" s="156"/>
      <c r="AE38" s="156"/>
      <c r="AF38" s="78"/>
      <c r="AG38" s="7"/>
      <c r="AH38" s="78"/>
      <c r="AI38" s="7"/>
      <c r="AJ38" s="7"/>
      <c r="AK38" s="7"/>
      <c r="AL38" s="7"/>
      <c r="AM38" s="7"/>
      <c r="AN38" s="7"/>
      <c r="AO38" s="7"/>
      <c r="AP38" s="7"/>
      <c r="AQ38" s="7"/>
      <c r="AR38" s="7"/>
      <c r="AS38" s="7"/>
    </row>
    <row r="39" spans="1:45" s="6" customFormat="1" ht="15">
      <c r="A39" s="84"/>
      <c r="B39" s="85"/>
      <c r="C39" s="86"/>
      <c r="D39" s="85"/>
      <c r="E39" s="87"/>
      <c r="F39" s="104">
        <f t="shared" si="9"/>
        <v>0</v>
      </c>
      <c r="G39" s="98">
        <f t="shared" si="10"/>
        <v>2017</v>
      </c>
      <c r="H39" s="24">
        <f t="shared" si="1"/>
      </c>
      <c r="I39" s="24">
        <f t="shared" si="2"/>
      </c>
      <c r="J39" s="172"/>
      <c r="K39" s="24"/>
      <c r="L39" s="24"/>
      <c r="M39" s="89"/>
      <c r="N39" s="19"/>
      <c r="O39" s="19" t="str">
        <f t="shared" si="3"/>
        <v>B</v>
      </c>
      <c r="P39" s="116" t="str">
        <f t="shared" si="4"/>
        <v>17</v>
      </c>
      <c r="Q39" s="116" t="str">
        <f t="shared" si="5"/>
        <v>_</v>
      </c>
      <c r="R39" s="116">
        <f t="shared" si="6"/>
      </c>
      <c r="S39" s="116" t="str">
        <f t="shared" si="7"/>
        <v>_</v>
      </c>
      <c r="T39" s="116">
        <f t="shared" si="8"/>
        <v>0</v>
      </c>
      <c r="U39" s="154"/>
      <c r="V39" s="7"/>
      <c r="W39" s="150">
        <f t="shared" si="0"/>
        <v>0</v>
      </c>
      <c r="X39" s="7"/>
      <c r="Y39" s="78"/>
      <c r="Z39" s="78"/>
      <c r="AA39" s="78"/>
      <c r="AB39" s="78"/>
      <c r="AC39" s="78"/>
      <c r="AD39" s="156"/>
      <c r="AE39" s="156"/>
      <c r="AF39" s="78"/>
      <c r="AG39" s="7"/>
      <c r="AH39" s="78"/>
      <c r="AI39" s="7"/>
      <c r="AJ39" s="7"/>
      <c r="AK39" s="7"/>
      <c r="AL39" s="7"/>
      <c r="AM39" s="7"/>
      <c r="AN39" s="7"/>
      <c r="AO39" s="7"/>
      <c r="AP39" s="7"/>
      <c r="AQ39" s="7"/>
      <c r="AR39" s="7"/>
      <c r="AS39" s="7"/>
    </row>
    <row r="40" spans="1:45" s="6" customFormat="1" ht="15">
      <c r="A40" s="84"/>
      <c r="B40" s="85"/>
      <c r="C40" s="86"/>
      <c r="D40" s="85"/>
      <c r="E40" s="87"/>
      <c r="F40" s="104">
        <f t="shared" si="9"/>
        <v>0</v>
      </c>
      <c r="G40" s="98">
        <f t="shared" si="10"/>
        <v>2017</v>
      </c>
      <c r="H40" s="24">
        <f t="shared" si="1"/>
      </c>
      <c r="I40" s="24">
        <f t="shared" si="2"/>
      </c>
      <c r="J40" s="172"/>
      <c r="K40" s="24"/>
      <c r="L40" s="24"/>
      <c r="M40" s="89"/>
      <c r="N40" s="19"/>
      <c r="O40" s="19" t="str">
        <f t="shared" si="3"/>
        <v>B</v>
      </c>
      <c r="P40" s="116" t="str">
        <f t="shared" si="4"/>
        <v>17</v>
      </c>
      <c r="Q40" s="116" t="str">
        <f t="shared" si="5"/>
        <v>_</v>
      </c>
      <c r="R40" s="116">
        <f t="shared" si="6"/>
      </c>
      <c r="S40" s="116" t="str">
        <f t="shared" si="7"/>
        <v>_</v>
      </c>
      <c r="T40" s="116">
        <f t="shared" si="8"/>
        <v>0</v>
      </c>
      <c r="U40" s="154"/>
      <c r="V40" s="7"/>
      <c r="W40" s="150">
        <f t="shared" si="0"/>
        <v>0</v>
      </c>
      <c r="X40" s="7"/>
      <c r="Y40" s="78"/>
      <c r="Z40" s="78"/>
      <c r="AA40" s="78"/>
      <c r="AB40" s="78"/>
      <c r="AC40" s="78"/>
      <c r="AD40" s="156"/>
      <c r="AE40" s="156"/>
      <c r="AF40" s="78"/>
      <c r="AG40" s="7"/>
      <c r="AH40" s="78"/>
      <c r="AI40" s="7"/>
      <c r="AJ40" s="7"/>
      <c r="AK40" s="7"/>
      <c r="AL40" s="7"/>
      <c r="AM40" s="7"/>
      <c r="AN40" s="7"/>
      <c r="AO40" s="7"/>
      <c r="AP40" s="7"/>
      <c r="AQ40" s="7"/>
      <c r="AR40" s="7"/>
      <c r="AS40" s="7"/>
    </row>
    <row r="41" spans="1:45" s="6" customFormat="1" ht="15">
      <c r="A41" s="84"/>
      <c r="B41" s="85"/>
      <c r="C41" s="86"/>
      <c r="D41" s="85"/>
      <c r="E41" s="87"/>
      <c r="F41" s="104">
        <f t="shared" si="9"/>
        <v>0</v>
      </c>
      <c r="G41" s="98">
        <f t="shared" si="10"/>
        <v>2017</v>
      </c>
      <c r="H41" s="24">
        <f t="shared" si="1"/>
      </c>
      <c r="I41" s="24">
        <f t="shared" si="2"/>
      </c>
      <c r="J41" s="172"/>
      <c r="K41" s="24"/>
      <c r="L41" s="24"/>
      <c r="M41" s="89"/>
      <c r="N41" s="19"/>
      <c r="O41" s="19" t="str">
        <f t="shared" si="3"/>
        <v>B</v>
      </c>
      <c r="P41" s="116" t="str">
        <f t="shared" si="4"/>
        <v>17</v>
      </c>
      <c r="Q41" s="116" t="str">
        <f t="shared" si="5"/>
        <v>_</v>
      </c>
      <c r="R41" s="116">
        <f t="shared" si="6"/>
      </c>
      <c r="S41" s="116" t="str">
        <f t="shared" si="7"/>
        <v>_</v>
      </c>
      <c r="T41" s="116">
        <f t="shared" si="8"/>
        <v>0</v>
      </c>
      <c r="U41" s="154"/>
      <c r="V41" s="7"/>
      <c r="W41" s="150">
        <f t="shared" si="0"/>
        <v>0</v>
      </c>
      <c r="X41" s="7"/>
      <c r="Y41" s="78"/>
      <c r="Z41" s="78"/>
      <c r="AA41" s="78"/>
      <c r="AB41" s="78"/>
      <c r="AC41" s="78"/>
      <c r="AD41" s="156"/>
      <c r="AE41" s="156"/>
      <c r="AF41" s="78"/>
      <c r="AG41" s="7"/>
      <c r="AH41" s="78"/>
      <c r="AI41" s="7"/>
      <c r="AJ41" s="7"/>
      <c r="AK41" s="7"/>
      <c r="AL41" s="7"/>
      <c r="AM41" s="7"/>
      <c r="AN41" s="7"/>
      <c r="AO41" s="7"/>
      <c r="AP41" s="7"/>
      <c r="AQ41" s="7"/>
      <c r="AR41" s="7"/>
      <c r="AS41" s="7"/>
    </row>
    <row r="42" spans="1:45" s="6" customFormat="1" ht="15">
      <c r="A42" s="84"/>
      <c r="B42" s="85"/>
      <c r="C42" s="86"/>
      <c r="D42" s="85"/>
      <c r="E42" s="87"/>
      <c r="F42" s="104">
        <f t="shared" si="9"/>
        <v>0</v>
      </c>
      <c r="G42" s="98">
        <f t="shared" si="10"/>
        <v>2017</v>
      </c>
      <c r="H42" s="24">
        <f t="shared" si="1"/>
      </c>
      <c r="I42" s="24">
        <f t="shared" si="2"/>
      </c>
      <c r="J42" s="172"/>
      <c r="K42" s="24"/>
      <c r="L42" s="24"/>
      <c r="M42" s="89"/>
      <c r="N42" s="19"/>
      <c r="O42" s="19" t="str">
        <f t="shared" si="3"/>
        <v>B</v>
      </c>
      <c r="P42" s="116" t="str">
        <f t="shared" si="4"/>
        <v>17</v>
      </c>
      <c r="Q42" s="116" t="str">
        <f t="shared" si="5"/>
        <v>_</v>
      </c>
      <c r="R42" s="116">
        <f t="shared" si="6"/>
      </c>
      <c r="S42" s="116" t="str">
        <f t="shared" si="7"/>
        <v>_</v>
      </c>
      <c r="T42" s="116">
        <f t="shared" si="8"/>
        <v>0</v>
      </c>
      <c r="U42" s="154"/>
      <c r="V42" s="7"/>
      <c r="W42" s="150">
        <f t="shared" si="0"/>
        <v>0</v>
      </c>
      <c r="X42" s="7"/>
      <c r="Y42" s="78"/>
      <c r="Z42" s="78"/>
      <c r="AA42" s="78"/>
      <c r="AB42" s="78"/>
      <c r="AC42" s="78"/>
      <c r="AD42" s="156"/>
      <c r="AE42" s="156"/>
      <c r="AF42" s="78"/>
      <c r="AG42" s="7"/>
      <c r="AH42" s="78"/>
      <c r="AI42" s="7"/>
      <c r="AJ42" s="7"/>
      <c r="AK42" s="7"/>
      <c r="AL42" s="7"/>
      <c r="AM42" s="7"/>
      <c r="AN42" s="7"/>
      <c r="AO42" s="7"/>
      <c r="AP42" s="7"/>
      <c r="AQ42" s="7"/>
      <c r="AR42" s="7"/>
      <c r="AS42" s="7"/>
    </row>
    <row r="43" spans="1:45" s="6" customFormat="1" ht="15">
      <c r="A43" s="84"/>
      <c r="B43" s="85"/>
      <c r="C43" s="86"/>
      <c r="D43" s="85"/>
      <c r="E43" s="87"/>
      <c r="F43" s="104">
        <f t="shared" si="9"/>
        <v>0</v>
      </c>
      <c r="G43" s="98">
        <f t="shared" si="10"/>
        <v>2017</v>
      </c>
      <c r="H43" s="24">
        <f t="shared" si="1"/>
      </c>
      <c r="I43" s="24">
        <f t="shared" si="2"/>
      </c>
      <c r="J43" s="172"/>
      <c r="K43" s="24"/>
      <c r="L43" s="24"/>
      <c r="M43" s="89"/>
      <c r="N43" s="19"/>
      <c r="O43" s="19" t="str">
        <f t="shared" si="3"/>
        <v>B</v>
      </c>
      <c r="P43" s="116" t="str">
        <f t="shared" si="4"/>
        <v>17</v>
      </c>
      <c r="Q43" s="116" t="str">
        <f t="shared" si="5"/>
        <v>_</v>
      </c>
      <c r="R43" s="116">
        <f t="shared" si="6"/>
      </c>
      <c r="S43" s="116" t="str">
        <f t="shared" si="7"/>
        <v>_</v>
      </c>
      <c r="T43" s="116">
        <f t="shared" si="8"/>
        <v>0</v>
      </c>
      <c r="U43" s="154"/>
      <c r="V43" s="7"/>
      <c r="W43" s="150">
        <f t="shared" si="0"/>
        <v>0</v>
      </c>
      <c r="X43" s="7"/>
      <c r="Y43" s="78"/>
      <c r="Z43" s="78"/>
      <c r="AA43" s="78"/>
      <c r="AB43" s="78"/>
      <c r="AC43" s="78"/>
      <c r="AD43" s="156"/>
      <c r="AE43" s="156"/>
      <c r="AF43" s="78"/>
      <c r="AG43" s="7"/>
      <c r="AH43" s="78"/>
      <c r="AI43" s="7"/>
      <c r="AJ43" s="7"/>
      <c r="AK43" s="7"/>
      <c r="AL43" s="7"/>
      <c r="AM43" s="7"/>
      <c r="AN43" s="7"/>
      <c r="AO43" s="7"/>
      <c r="AP43" s="7"/>
      <c r="AQ43" s="7"/>
      <c r="AR43" s="7"/>
      <c r="AS43" s="7"/>
    </row>
    <row r="44" spans="1:45" s="6" customFormat="1" ht="15">
      <c r="A44" s="84"/>
      <c r="B44" s="85"/>
      <c r="C44" s="86"/>
      <c r="D44" s="85"/>
      <c r="E44" s="87"/>
      <c r="F44" s="104">
        <f t="shared" si="9"/>
        <v>0</v>
      </c>
      <c r="G44" s="98">
        <f t="shared" si="10"/>
        <v>2017</v>
      </c>
      <c r="H44" s="24">
        <f t="shared" si="1"/>
      </c>
      <c r="I44" s="24">
        <f t="shared" si="2"/>
      </c>
      <c r="J44" s="172"/>
      <c r="K44" s="24"/>
      <c r="L44" s="24"/>
      <c r="M44" s="89"/>
      <c r="N44" s="19"/>
      <c r="O44" s="19" t="str">
        <f t="shared" si="3"/>
        <v>B</v>
      </c>
      <c r="P44" s="116" t="str">
        <f t="shared" si="4"/>
        <v>17</v>
      </c>
      <c r="Q44" s="116" t="str">
        <f t="shared" si="5"/>
        <v>_</v>
      </c>
      <c r="R44" s="116">
        <f t="shared" si="6"/>
      </c>
      <c r="S44" s="116" t="str">
        <f t="shared" si="7"/>
        <v>_</v>
      </c>
      <c r="T44" s="116">
        <f t="shared" si="8"/>
        <v>0</v>
      </c>
      <c r="U44" s="154"/>
      <c r="V44" s="7"/>
      <c r="W44" s="150">
        <f t="shared" si="0"/>
        <v>0</v>
      </c>
      <c r="X44" s="7"/>
      <c r="Y44" s="78"/>
      <c r="Z44" s="78"/>
      <c r="AA44" s="78"/>
      <c r="AB44" s="78"/>
      <c r="AC44" s="78"/>
      <c r="AD44" s="156"/>
      <c r="AE44" s="156"/>
      <c r="AF44" s="78"/>
      <c r="AG44" s="7"/>
      <c r="AH44" s="78"/>
      <c r="AI44" s="7"/>
      <c r="AJ44" s="7"/>
      <c r="AK44" s="7"/>
      <c r="AL44" s="7"/>
      <c r="AM44" s="7"/>
      <c r="AN44" s="7"/>
      <c r="AO44" s="7"/>
      <c r="AP44" s="7"/>
      <c r="AQ44" s="7"/>
      <c r="AR44" s="7"/>
      <c r="AS44" s="7"/>
    </row>
    <row r="45" spans="1:45" s="6" customFormat="1" ht="15">
      <c r="A45" s="84"/>
      <c r="B45" s="85"/>
      <c r="C45" s="86"/>
      <c r="D45" s="85"/>
      <c r="E45" s="87"/>
      <c r="F45" s="104">
        <f t="shared" si="9"/>
        <v>0</v>
      </c>
      <c r="G45" s="98">
        <f t="shared" si="10"/>
        <v>2017</v>
      </c>
      <c r="H45" s="24">
        <f t="shared" si="1"/>
      </c>
      <c r="I45" s="24">
        <f t="shared" si="2"/>
      </c>
      <c r="J45" s="172"/>
      <c r="K45" s="24"/>
      <c r="L45" s="24"/>
      <c r="M45" s="89"/>
      <c r="N45" s="19"/>
      <c r="O45" s="19" t="str">
        <f t="shared" si="3"/>
        <v>B</v>
      </c>
      <c r="P45" s="116" t="str">
        <f t="shared" si="4"/>
        <v>17</v>
      </c>
      <c r="Q45" s="116" t="str">
        <f t="shared" si="5"/>
        <v>_</v>
      </c>
      <c r="R45" s="116">
        <f t="shared" si="6"/>
      </c>
      <c r="S45" s="116" t="str">
        <f t="shared" si="7"/>
        <v>_</v>
      </c>
      <c r="T45" s="116">
        <f t="shared" si="8"/>
        <v>0</v>
      </c>
      <c r="U45" s="154"/>
      <c r="V45" s="7"/>
      <c r="W45" s="150">
        <f t="shared" si="0"/>
        <v>0</v>
      </c>
      <c r="X45" s="7"/>
      <c r="Y45" s="78"/>
      <c r="Z45" s="78"/>
      <c r="AA45" s="78"/>
      <c r="AB45" s="78"/>
      <c r="AC45" s="78"/>
      <c r="AD45" s="156"/>
      <c r="AE45" s="156"/>
      <c r="AF45" s="78"/>
      <c r="AG45" s="7"/>
      <c r="AH45" s="78"/>
      <c r="AI45" s="7"/>
      <c r="AJ45" s="7"/>
      <c r="AK45" s="7"/>
      <c r="AL45" s="7"/>
      <c r="AM45" s="7"/>
      <c r="AN45" s="7"/>
      <c r="AO45" s="7"/>
      <c r="AP45" s="7"/>
      <c r="AQ45" s="7"/>
      <c r="AR45" s="7"/>
      <c r="AS45" s="7"/>
    </row>
    <row r="46" spans="1:45" s="6" customFormat="1" ht="15">
      <c r="A46" s="84"/>
      <c r="B46" s="85"/>
      <c r="C46" s="86"/>
      <c r="D46" s="85"/>
      <c r="E46" s="87"/>
      <c r="F46" s="104">
        <f t="shared" si="9"/>
        <v>0</v>
      </c>
      <c r="G46" s="98">
        <f t="shared" si="10"/>
        <v>2017</v>
      </c>
      <c r="H46" s="24">
        <f t="shared" si="1"/>
      </c>
      <c r="I46" s="24">
        <f t="shared" si="2"/>
      </c>
      <c r="J46" s="172"/>
      <c r="K46" s="24"/>
      <c r="L46" s="24"/>
      <c r="M46" s="89"/>
      <c r="N46" s="19"/>
      <c r="O46" s="19" t="str">
        <f t="shared" si="3"/>
        <v>B</v>
      </c>
      <c r="P46" s="116" t="str">
        <f t="shared" si="4"/>
        <v>17</v>
      </c>
      <c r="Q46" s="116" t="str">
        <f t="shared" si="5"/>
        <v>_</v>
      </c>
      <c r="R46" s="116">
        <f t="shared" si="6"/>
      </c>
      <c r="S46" s="116" t="str">
        <f t="shared" si="7"/>
        <v>_</v>
      </c>
      <c r="T46" s="116">
        <f t="shared" si="8"/>
        <v>0</v>
      </c>
      <c r="U46" s="154"/>
      <c r="V46" s="7"/>
      <c r="W46" s="150">
        <f t="shared" si="0"/>
        <v>0</v>
      </c>
      <c r="X46" s="7"/>
      <c r="Y46" s="78"/>
      <c r="Z46" s="78"/>
      <c r="AA46" s="78"/>
      <c r="AB46" s="78"/>
      <c r="AC46" s="78"/>
      <c r="AD46" s="156"/>
      <c r="AE46" s="156"/>
      <c r="AF46" s="78"/>
      <c r="AG46" s="7"/>
      <c r="AH46" s="78"/>
      <c r="AI46" s="7"/>
      <c r="AJ46" s="7"/>
      <c r="AK46" s="7"/>
      <c r="AL46" s="7"/>
      <c r="AM46" s="7"/>
      <c r="AN46" s="7"/>
      <c r="AO46" s="7"/>
      <c r="AP46" s="7"/>
      <c r="AQ46" s="7"/>
      <c r="AR46" s="7"/>
      <c r="AS46" s="7"/>
    </row>
    <row r="47" spans="1:45" s="6" customFormat="1" ht="15">
      <c r="A47" s="84"/>
      <c r="B47" s="85"/>
      <c r="C47" s="86"/>
      <c r="D47" s="85"/>
      <c r="E47" s="87"/>
      <c r="F47" s="104">
        <f t="shared" si="9"/>
        <v>0</v>
      </c>
      <c r="G47" s="98">
        <f t="shared" si="10"/>
        <v>2017</v>
      </c>
      <c r="H47" s="24">
        <f t="shared" si="1"/>
      </c>
      <c r="I47" s="24">
        <f t="shared" si="2"/>
      </c>
      <c r="J47" s="172"/>
      <c r="K47" s="24"/>
      <c r="L47" s="24"/>
      <c r="M47" s="89"/>
      <c r="N47" s="19"/>
      <c r="O47" s="19" t="str">
        <f t="shared" si="3"/>
        <v>B</v>
      </c>
      <c r="P47" s="116" t="str">
        <f t="shared" si="4"/>
        <v>17</v>
      </c>
      <c r="Q47" s="116" t="str">
        <f t="shared" si="5"/>
        <v>_</v>
      </c>
      <c r="R47" s="116">
        <f t="shared" si="6"/>
      </c>
      <c r="S47" s="116" t="str">
        <f t="shared" si="7"/>
        <v>_</v>
      </c>
      <c r="T47" s="116">
        <f t="shared" si="8"/>
        <v>0</v>
      </c>
      <c r="U47" s="154"/>
      <c r="V47" s="7"/>
      <c r="W47" s="150">
        <f t="shared" si="0"/>
        <v>0</v>
      </c>
      <c r="X47" s="7"/>
      <c r="Y47" s="78"/>
      <c r="Z47" s="78"/>
      <c r="AA47" s="78"/>
      <c r="AB47" s="78"/>
      <c r="AC47" s="78"/>
      <c r="AD47" s="156"/>
      <c r="AE47" s="156"/>
      <c r="AF47" s="78"/>
      <c r="AG47" s="79"/>
      <c r="AH47" s="78"/>
      <c r="AI47" s="7"/>
      <c r="AJ47" s="7"/>
      <c r="AK47" s="7"/>
      <c r="AL47" s="7"/>
      <c r="AM47" s="7"/>
      <c r="AN47" s="7"/>
      <c r="AO47" s="7"/>
      <c r="AP47" s="7"/>
      <c r="AQ47" s="7"/>
      <c r="AR47" s="7"/>
      <c r="AS47" s="7"/>
    </row>
    <row r="48" spans="1:45" s="6" customFormat="1" ht="15">
      <c r="A48" s="84"/>
      <c r="B48" s="85"/>
      <c r="C48" s="86"/>
      <c r="D48" s="85"/>
      <c r="E48" s="87"/>
      <c r="F48" s="104">
        <f t="shared" si="9"/>
        <v>0</v>
      </c>
      <c r="G48" s="98">
        <f t="shared" si="10"/>
        <v>2017</v>
      </c>
      <c r="H48" s="24">
        <f t="shared" si="1"/>
      </c>
      <c r="I48" s="24">
        <f t="shared" si="2"/>
      </c>
      <c r="J48" s="172"/>
      <c r="K48" s="24"/>
      <c r="L48" s="24"/>
      <c r="M48" s="89"/>
      <c r="N48" s="19"/>
      <c r="O48" s="19" t="str">
        <f t="shared" si="3"/>
        <v>B</v>
      </c>
      <c r="P48" s="116" t="str">
        <f t="shared" si="4"/>
        <v>17</v>
      </c>
      <c r="Q48" s="116" t="str">
        <f t="shared" si="5"/>
        <v>_</v>
      </c>
      <c r="R48" s="116">
        <f t="shared" si="6"/>
      </c>
      <c r="S48" s="116" t="str">
        <f t="shared" si="7"/>
        <v>_</v>
      </c>
      <c r="T48" s="116">
        <f t="shared" si="8"/>
        <v>0</v>
      </c>
      <c r="U48" s="154"/>
      <c r="V48" s="7"/>
      <c r="W48" s="150">
        <f t="shared" si="0"/>
        <v>0</v>
      </c>
      <c r="X48" s="7"/>
      <c r="Y48" s="78"/>
      <c r="Z48" s="78"/>
      <c r="AA48" s="78"/>
      <c r="AB48" s="78"/>
      <c r="AC48" s="78"/>
      <c r="AD48" s="156"/>
      <c r="AE48" s="156"/>
      <c r="AF48" s="78"/>
      <c r="AG48" s="79"/>
      <c r="AH48" s="78"/>
      <c r="AI48" s="7"/>
      <c r="AJ48" s="7"/>
      <c r="AK48" s="7"/>
      <c r="AL48" s="7"/>
      <c r="AM48" s="7"/>
      <c r="AN48" s="7"/>
      <c r="AO48" s="7"/>
      <c r="AP48" s="7"/>
      <c r="AQ48" s="7"/>
      <c r="AR48" s="7"/>
      <c r="AS48" s="7"/>
    </row>
    <row r="49" spans="1:45" s="6" customFormat="1" ht="15">
      <c r="A49" s="84"/>
      <c r="B49" s="85"/>
      <c r="C49" s="86"/>
      <c r="D49" s="85"/>
      <c r="E49" s="87"/>
      <c r="F49" s="104">
        <f t="shared" si="9"/>
        <v>0</v>
      </c>
      <c r="G49" s="98">
        <f t="shared" si="10"/>
        <v>2017</v>
      </c>
      <c r="H49" s="24">
        <f t="shared" si="1"/>
      </c>
      <c r="I49" s="24">
        <f t="shared" si="2"/>
      </c>
      <c r="J49" s="172"/>
      <c r="K49" s="24"/>
      <c r="L49" s="24"/>
      <c r="M49" s="89"/>
      <c r="N49" s="19"/>
      <c r="O49" s="19" t="str">
        <f t="shared" si="3"/>
        <v>B</v>
      </c>
      <c r="P49" s="116" t="str">
        <f t="shared" si="4"/>
        <v>17</v>
      </c>
      <c r="Q49" s="116" t="str">
        <f t="shared" si="5"/>
        <v>_</v>
      </c>
      <c r="R49" s="116">
        <f t="shared" si="6"/>
      </c>
      <c r="S49" s="116" t="str">
        <f t="shared" si="7"/>
        <v>_</v>
      </c>
      <c r="T49" s="116">
        <f t="shared" si="8"/>
        <v>0</v>
      </c>
      <c r="U49" s="154"/>
      <c r="V49" s="7"/>
      <c r="W49" s="150">
        <f t="shared" si="0"/>
        <v>0</v>
      </c>
      <c r="X49" s="7"/>
      <c r="Y49" s="78"/>
      <c r="Z49" s="78"/>
      <c r="AA49" s="78"/>
      <c r="AB49" s="78"/>
      <c r="AC49" s="78"/>
      <c r="AD49" s="156"/>
      <c r="AE49" s="156"/>
      <c r="AF49" s="78"/>
      <c r="AG49" s="78"/>
      <c r="AH49" s="78"/>
      <c r="AI49" s="7"/>
      <c r="AJ49" s="7"/>
      <c r="AK49" s="7"/>
      <c r="AL49" s="7"/>
      <c r="AM49" s="7"/>
      <c r="AN49" s="7"/>
      <c r="AO49" s="7"/>
      <c r="AP49" s="7"/>
      <c r="AQ49" s="7"/>
      <c r="AR49" s="7"/>
      <c r="AS49" s="7"/>
    </row>
    <row r="50" spans="1:45" s="6" customFormat="1" ht="15">
      <c r="A50" s="84"/>
      <c r="B50" s="85"/>
      <c r="C50" s="86"/>
      <c r="D50" s="85"/>
      <c r="E50" s="87"/>
      <c r="F50" s="104">
        <f t="shared" si="9"/>
        <v>0</v>
      </c>
      <c r="G50" s="98">
        <f t="shared" si="10"/>
        <v>2017</v>
      </c>
      <c r="H50" s="24">
        <f t="shared" si="1"/>
      </c>
      <c r="I50" s="24">
        <f t="shared" si="2"/>
      </c>
      <c r="J50" s="172"/>
      <c r="K50" s="24"/>
      <c r="L50" s="24"/>
      <c r="M50" s="89"/>
      <c r="N50" s="19"/>
      <c r="O50" s="19" t="str">
        <f t="shared" si="3"/>
        <v>B</v>
      </c>
      <c r="P50" s="116" t="str">
        <f t="shared" si="4"/>
        <v>17</v>
      </c>
      <c r="Q50" s="116" t="str">
        <f t="shared" si="5"/>
        <v>_</v>
      </c>
      <c r="R50" s="116">
        <f t="shared" si="6"/>
      </c>
      <c r="S50" s="116" t="str">
        <f t="shared" si="7"/>
        <v>_</v>
      </c>
      <c r="T50" s="116">
        <f t="shared" si="8"/>
        <v>0</v>
      </c>
      <c r="U50" s="154"/>
      <c r="V50" s="7"/>
      <c r="W50" s="150">
        <f t="shared" si="0"/>
        <v>0</v>
      </c>
      <c r="X50" s="7"/>
      <c r="Y50" s="78"/>
      <c r="Z50" s="78"/>
      <c r="AA50" s="78"/>
      <c r="AB50" s="78"/>
      <c r="AC50" s="78"/>
      <c r="AD50" s="156"/>
      <c r="AE50" s="156"/>
      <c r="AF50" s="78"/>
      <c r="AG50" s="78"/>
      <c r="AH50" s="78"/>
      <c r="AI50" s="7"/>
      <c r="AJ50" s="7"/>
      <c r="AK50" s="7"/>
      <c r="AL50" s="7"/>
      <c r="AM50" s="7"/>
      <c r="AN50" s="7"/>
      <c r="AO50" s="7"/>
      <c r="AP50" s="7"/>
      <c r="AQ50" s="7"/>
      <c r="AR50" s="7"/>
      <c r="AS50" s="7"/>
    </row>
    <row r="51" spans="1:45" s="6" customFormat="1" ht="15">
      <c r="A51" s="84"/>
      <c r="B51" s="85"/>
      <c r="C51" s="86"/>
      <c r="D51" s="85"/>
      <c r="E51" s="87"/>
      <c r="F51" s="104">
        <f t="shared" si="9"/>
        <v>0</v>
      </c>
      <c r="G51" s="98">
        <f t="shared" si="10"/>
        <v>2017</v>
      </c>
      <c r="H51" s="24">
        <f t="shared" si="1"/>
      </c>
      <c r="I51" s="24">
        <f t="shared" si="2"/>
      </c>
      <c r="J51" s="172"/>
      <c r="K51" s="24"/>
      <c r="L51" s="24"/>
      <c r="M51" s="89"/>
      <c r="N51" s="19"/>
      <c r="O51" s="19" t="str">
        <f t="shared" si="3"/>
        <v>B</v>
      </c>
      <c r="P51" s="116" t="str">
        <f t="shared" si="4"/>
        <v>17</v>
      </c>
      <c r="Q51" s="116" t="str">
        <f t="shared" si="5"/>
        <v>_</v>
      </c>
      <c r="R51" s="116">
        <f t="shared" si="6"/>
      </c>
      <c r="S51" s="116" t="str">
        <f t="shared" si="7"/>
        <v>_</v>
      </c>
      <c r="T51" s="116">
        <f t="shared" si="8"/>
        <v>0</v>
      </c>
      <c r="U51" s="154"/>
      <c r="V51" s="7"/>
      <c r="W51" s="150">
        <f t="shared" si="0"/>
        <v>0</v>
      </c>
      <c r="X51" s="7"/>
      <c r="Y51" s="78"/>
      <c r="Z51" s="78"/>
      <c r="AA51" s="78"/>
      <c r="AB51" s="78"/>
      <c r="AC51" s="78"/>
      <c r="AD51" s="156"/>
      <c r="AE51" s="156"/>
      <c r="AF51" s="78"/>
      <c r="AG51" s="78"/>
      <c r="AH51" s="78"/>
      <c r="AI51" s="7"/>
      <c r="AJ51" s="7"/>
      <c r="AK51" s="7"/>
      <c r="AL51" s="7"/>
      <c r="AM51" s="7"/>
      <c r="AN51" s="7"/>
      <c r="AO51" s="7"/>
      <c r="AP51" s="7"/>
      <c r="AQ51" s="7"/>
      <c r="AR51" s="7"/>
      <c r="AS51" s="7"/>
    </row>
    <row r="52" spans="1:45" s="6" customFormat="1" ht="15">
      <c r="A52" s="84"/>
      <c r="B52" s="85"/>
      <c r="C52" s="86"/>
      <c r="D52" s="85"/>
      <c r="E52" s="88"/>
      <c r="F52" s="104">
        <f t="shared" si="9"/>
        <v>0</v>
      </c>
      <c r="G52" s="99">
        <f t="shared" si="10"/>
        <v>2017</v>
      </c>
      <c r="H52" s="24">
        <f t="shared" si="1"/>
      </c>
      <c r="I52" s="24">
        <f t="shared" si="2"/>
      </c>
      <c r="J52" s="172"/>
      <c r="K52" s="24"/>
      <c r="L52" s="24"/>
      <c r="M52" s="51"/>
      <c r="N52" s="19"/>
      <c r="O52" s="19" t="str">
        <f t="shared" si="3"/>
        <v>B</v>
      </c>
      <c r="P52" s="116" t="str">
        <f t="shared" si="4"/>
        <v>17</v>
      </c>
      <c r="Q52" s="116" t="str">
        <f t="shared" si="5"/>
        <v>_</v>
      </c>
      <c r="R52" s="116">
        <f t="shared" si="6"/>
      </c>
      <c r="S52" s="116" t="str">
        <f t="shared" si="7"/>
        <v>_</v>
      </c>
      <c r="T52" s="116">
        <f t="shared" si="8"/>
        <v>0</v>
      </c>
      <c r="U52" s="154"/>
      <c r="V52" s="7"/>
      <c r="W52" s="150">
        <f t="shared" si="0"/>
        <v>0</v>
      </c>
      <c r="X52" s="7"/>
      <c r="Y52" s="78"/>
      <c r="Z52" s="78"/>
      <c r="AA52" s="78"/>
      <c r="AB52" s="78"/>
      <c r="AC52" s="75"/>
      <c r="AD52" s="153"/>
      <c r="AE52" s="153"/>
      <c r="AF52" s="75"/>
      <c r="AG52" s="78"/>
      <c r="AH52" s="78"/>
      <c r="AI52" s="7"/>
      <c r="AJ52" s="7"/>
      <c r="AK52" s="7"/>
      <c r="AL52" s="7"/>
      <c r="AM52" s="7"/>
      <c r="AN52" s="7"/>
      <c r="AO52" s="7"/>
      <c r="AP52" s="7"/>
      <c r="AQ52" s="7"/>
      <c r="AR52" s="7"/>
      <c r="AS52" s="7"/>
    </row>
    <row r="53" spans="1:45" s="1" customFormat="1" ht="15" hidden="1">
      <c r="A53" s="50"/>
      <c r="B53" s="26"/>
      <c r="C53" s="27"/>
      <c r="D53" s="101"/>
      <c r="E53" s="82"/>
      <c r="F53" s="82"/>
      <c r="G53" s="82"/>
      <c r="H53" s="82"/>
      <c r="I53" s="82"/>
      <c r="J53" s="82"/>
      <c r="K53" s="24"/>
      <c r="L53" s="24"/>
      <c r="M53" s="52"/>
      <c r="N53" s="19"/>
      <c r="O53" s="19" t="str">
        <f>$O$15</f>
        <v>B</v>
      </c>
      <c r="P53" s="116" t="str">
        <f>$P$15</f>
        <v>17</v>
      </c>
      <c r="Q53" s="116" t="str">
        <f>$Q$15</f>
        <v>_</v>
      </c>
      <c r="R53" s="116">
        <f>IF(K53&lt;&gt;"",$K$15,IF(L53&lt;&gt;"",$L$15,""))</f>
      </c>
      <c r="S53" s="116" t="str">
        <f>$S$15</f>
        <v>_</v>
      </c>
      <c r="T53" s="116">
        <f>$T$15</f>
        <v>0</v>
      </c>
      <c r="U53" s="157"/>
      <c r="V53" s="7"/>
      <c r="W53" s="150">
        <f t="shared" si="0"/>
        <v>0</v>
      </c>
      <c r="X53" s="80"/>
      <c r="Y53" s="75"/>
      <c r="Z53" s="75"/>
      <c r="AA53" s="75"/>
      <c r="AB53" s="75"/>
      <c r="AC53" s="75"/>
      <c r="AD53" s="153"/>
      <c r="AE53" s="153"/>
      <c r="AF53" s="75"/>
      <c r="AG53" s="75"/>
      <c r="AH53" s="75"/>
      <c r="AI53" s="80"/>
      <c r="AJ53" s="80"/>
      <c r="AK53" s="80"/>
      <c r="AL53" s="80"/>
      <c r="AM53" s="80"/>
      <c r="AN53" s="80"/>
      <c r="AO53" s="80"/>
      <c r="AP53" s="80"/>
      <c r="AQ53" s="80"/>
      <c r="AR53" s="80"/>
      <c r="AS53" s="80"/>
    </row>
    <row r="54" spans="1:45" s="1" customFormat="1" ht="15.75" thickBot="1">
      <c r="A54" s="53"/>
      <c r="B54" s="54"/>
      <c r="C54" s="55"/>
      <c r="D54" s="102" t="s">
        <v>0</v>
      </c>
      <c r="E54" s="83"/>
      <c r="F54" s="83"/>
      <c r="G54" s="83"/>
      <c r="H54" s="83"/>
      <c r="I54" s="83"/>
      <c r="J54" s="83"/>
      <c r="K54" s="56">
        <f>SUM(K16:K53)</f>
        <v>0</v>
      </c>
      <c r="L54" s="56">
        <f>SUM(L16:L53)</f>
        <v>0</v>
      </c>
      <c r="M54" s="57"/>
      <c r="N54" s="8"/>
      <c r="O54" s="8"/>
      <c r="P54" s="117"/>
      <c r="Q54" s="117"/>
      <c r="R54" s="117"/>
      <c r="S54" s="117"/>
      <c r="T54" s="117"/>
      <c r="U54" s="8"/>
      <c r="V54" s="8"/>
      <c r="W54" s="75">
        <f>SUM(W16:W53)</f>
        <v>0</v>
      </c>
      <c r="X54" s="80"/>
      <c r="Y54" s="75"/>
      <c r="Z54" s="75"/>
      <c r="AA54" s="75"/>
      <c r="AB54" s="75"/>
      <c r="AC54" s="75"/>
      <c r="AD54" s="153"/>
      <c r="AE54" s="153"/>
      <c r="AF54" s="75"/>
      <c r="AG54" s="75"/>
      <c r="AH54" s="75"/>
      <c r="AI54" s="80"/>
      <c r="AJ54" s="80"/>
      <c r="AK54" s="80"/>
      <c r="AL54" s="80"/>
      <c r="AM54" s="80"/>
      <c r="AN54" s="80"/>
      <c r="AO54" s="80"/>
      <c r="AP54" s="80"/>
      <c r="AQ54" s="80"/>
      <c r="AR54" s="80"/>
      <c r="AS54" s="80"/>
    </row>
    <row r="55" spans="2:34" s="7" customFormat="1" ht="15.75">
      <c r="B55" s="159"/>
      <c r="C55" s="160"/>
      <c r="D55" s="161"/>
      <c r="E55" s="162"/>
      <c r="F55" s="162"/>
      <c r="G55" s="162"/>
      <c r="H55" s="162"/>
      <c r="I55" s="162"/>
      <c r="J55" s="162"/>
      <c r="P55" s="163"/>
      <c r="Q55" s="163"/>
      <c r="R55" s="163"/>
      <c r="S55" s="163"/>
      <c r="T55" s="163"/>
      <c r="U55" s="157"/>
      <c r="W55" s="78"/>
      <c r="Y55" s="78"/>
      <c r="Z55" s="78"/>
      <c r="AA55" s="78"/>
      <c r="AB55" s="78"/>
      <c r="AC55" s="78"/>
      <c r="AD55" s="156"/>
      <c r="AE55" s="156"/>
      <c r="AF55" s="78"/>
      <c r="AG55" s="78"/>
      <c r="AH55" s="78"/>
    </row>
    <row r="56" spans="2:34" s="7" customFormat="1" ht="15">
      <c r="B56" s="179"/>
      <c r="C56" s="179"/>
      <c r="D56" s="179"/>
      <c r="E56" s="179"/>
      <c r="F56" s="179"/>
      <c r="G56" s="179"/>
      <c r="H56" s="179"/>
      <c r="I56" s="179"/>
      <c r="J56" s="179"/>
      <c r="K56" s="179"/>
      <c r="L56" s="179"/>
      <c r="M56" s="164"/>
      <c r="N56" s="164"/>
      <c r="O56" s="164"/>
      <c r="P56" s="165"/>
      <c r="Q56" s="165"/>
      <c r="R56" s="165"/>
      <c r="S56" s="165"/>
      <c r="T56" s="165"/>
      <c r="U56" s="157"/>
      <c r="W56" s="78"/>
      <c r="Y56" s="78"/>
      <c r="Z56" s="78"/>
      <c r="AA56" s="78"/>
      <c r="AB56" s="78"/>
      <c r="AC56" s="78"/>
      <c r="AD56" s="156"/>
      <c r="AE56" s="156"/>
      <c r="AF56" s="78"/>
      <c r="AG56" s="78"/>
      <c r="AH56" s="78"/>
    </row>
    <row r="57" spans="1:34" s="7" customFormat="1" ht="21.75" customHeight="1">
      <c r="A57" s="80"/>
      <c r="B57" s="179"/>
      <c r="C57" s="179"/>
      <c r="D57" s="179"/>
      <c r="E57" s="179"/>
      <c r="F57" s="179"/>
      <c r="G57" s="179"/>
      <c r="H57" s="179"/>
      <c r="I57" s="179"/>
      <c r="J57" s="179"/>
      <c r="K57" s="179"/>
      <c r="L57" s="179"/>
      <c r="M57" s="164"/>
      <c r="N57" s="164"/>
      <c r="O57" s="164"/>
      <c r="P57" s="165"/>
      <c r="Q57" s="165"/>
      <c r="R57" s="165"/>
      <c r="S57" s="165"/>
      <c r="T57" s="165"/>
      <c r="U57" s="157"/>
      <c r="W57" s="78"/>
      <c r="Y57" s="78"/>
      <c r="Z57" s="78"/>
      <c r="AA57" s="78"/>
      <c r="AB57" s="78"/>
      <c r="AC57" s="78"/>
      <c r="AD57" s="156"/>
      <c r="AE57" s="156"/>
      <c r="AF57" s="78"/>
      <c r="AG57" s="78"/>
      <c r="AH57" s="78"/>
    </row>
    <row r="58" spans="1:34" s="76" customFormat="1" ht="15">
      <c r="A58" s="80"/>
      <c r="B58" s="166"/>
      <c r="C58" s="166"/>
      <c r="D58" s="161"/>
      <c r="E58" s="167"/>
      <c r="F58" s="167"/>
      <c r="G58" s="167"/>
      <c r="H58" s="167"/>
      <c r="I58" s="167"/>
      <c r="J58" s="167"/>
      <c r="K58" s="166"/>
      <c r="L58" s="166"/>
      <c r="M58" s="168"/>
      <c r="N58" s="169"/>
      <c r="O58" s="169"/>
      <c r="P58" s="119"/>
      <c r="Q58" s="119"/>
      <c r="R58" s="119"/>
      <c r="S58" s="119"/>
      <c r="T58" s="119"/>
      <c r="U58" s="157"/>
      <c r="V58" s="7"/>
      <c r="W58" s="74"/>
      <c r="Y58" s="74"/>
      <c r="Z58" s="74"/>
      <c r="AA58" s="74"/>
      <c r="AB58" s="74"/>
      <c r="AC58" s="74"/>
      <c r="AD58" s="158"/>
      <c r="AE58" s="158"/>
      <c r="AF58" s="74"/>
      <c r="AG58" s="74"/>
      <c r="AH58" s="74"/>
    </row>
    <row r="59" spans="1:34" s="76" customFormat="1" ht="15">
      <c r="A59" s="7"/>
      <c r="B59" s="170"/>
      <c r="C59" s="166"/>
      <c r="D59" s="161"/>
      <c r="E59" s="167"/>
      <c r="F59" s="167"/>
      <c r="G59" s="167"/>
      <c r="H59" s="167"/>
      <c r="I59" s="167"/>
      <c r="J59" s="167"/>
      <c r="K59" s="166"/>
      <c r="L59" s="166"/>
      <c r="M59" s="168"/>
      <c r="N59" s="169"/>
      <c r="O59" s="169"/>
      <c r="P59" s="119"/>
      <c r="Q59" s="119"/>
      <c r="R59" s="119"/>
      <c r="S59" s="119"/>
      <c r="T59" s="119"/>
      <c r="U59" s="157"/>
      <c r="V59" s="7"/>
      <c r="W59" s="74"/>
      <c r="Y59" s="74"/>
      <c r="Z59" s="74"/>
      <c r="AA59" s="74"/>
      <c r="AB59" s="74"/>
      <c r="AC59" s="74"/>
      <c r="AD59" s="158"/>
      <c r="AE59" s="158"/>
      <c r="AF59" s="74"/>
      <c r="AG59" s="74"/>
      <c r="AH59" s="74"/>
    </row>
    <row r="60" spans="1:34" s="76" customFormat="1" ht="15">
      <c r="A60" s="7"/>
      <c r="B60" s="171"/>
      <c r="C60" s="166"/>
      <c r="D60" s="161"/>
      <c r="E60" s="167"/>
      <c r="F60" s="167"/>
      <c r="G60" s="167"/>
      <c r="H60" s="167"/>
      <c r="I60" s="167"/>
      <c r="J60" s="167"/>
      <c r="K60" s="166"/>
      <c r="L60" s="166"/>
      <c r="M60" s="168"/>
      <c r="N60" s="169"/>
      <c r="O60" s="169"/>
      <c r="P60" s="119"/>
      <c r="Q60" s="119"/>
      <c r="R60" s="119"/>
      <c r="S60" s="119"/>
      <c r="T60" s="119"/>
      <c r="U60" s="157"/>
      <c r="V60" s="7"/>
      <c r="W60" s="74"/>
      <c r="Y60" s="74"/>
      <c r="Z60" s="74"/>
      <c r="AA60" s="74"/>
      <c r="AB60" s="74"/>
      <c r="AC60" s="74"/>
      <c r="AD60" s="158"/>
      <c r="AE60" s="158"/>
      <c r="AF60" s="74"/>
      <c r="AG60" s="74"/>
      <c r="AH60" s="74"/>
    </row>
    <row r="61" spans="1:34" s="76" customFormat="1" ht="15">
      <c r="A61" s="7"/>
      <c r="B61" s="171"/>
      <c r="C61" s="166"/>
      <c r="D61" s="161"/>
      <c r="E61" s="167"/>
      <c r="F61" s="167"/>
      <c r="G61" s="167"/>
      <c r="H61" s="167"/>
      <c r="I61" s="167"/>
      <c r="J61" s="167"/>
      <c r="K61" s="166"/>
      <c r="L61" s="166"/>
      <c r="M61" s="168"/>
      <c r="N61" s="169"/>
      <c r="O61" s="169"/>
      <c r="P61" s="119"/>
      <c r="Q61" s="119"/>
      <c r="R61" s="119"/>
      <c r="S61" s="119"/>
      <c r="T61" s="119"/>
      <c r="U61" s="157"/>
      <c r="V61" s="7"/>
      <c r="W61" s="74"/>
      <c r="Y61" s="74"/>
      <c r="Z61" s="74"/>
      <c r="AA61" s="74"/>
      <c r="AB61" s="74"/>
      <c r="AC61" s="74"/>
      <c r="AD61" s="158"/>
      <c r="AE61" s="158"/>
      <c r="AF61" s="74"/>
      <c r="AG61" s="74"/>
      <c r="AH61" s="74"/>
    </row>
    <row r="62" spans="2:34" s="76" customFormat="1" ht="15">
      <c r="B62" s="171"/>
      <c r="C62" s="166"/>
      <c r="D62" s="161"/>
      <c r="E62" s="167"/>
      <c r="F62" s="167"/>
      <c r="G62" s="167"/>
      <c r="H62" s="167"/>
      <c r="I62" s="167"/>
      <c r="J62" s="167"/>
      <c r="K62" s="166"/>
      <c r="L62" s="166"/>
      <c r="M62" s="166"/>
      <c r="P62" s="119"/>
      <c r="Q62" s="119"/>
      <c r="R62" s="119"/>
      <c r="S62" s="119"/>
      <c r="T62" s="119"/>
      <c r="U62" s="157"/>
      <c r="V62" s="7"/>
      <c r="W62" s="74"/>
      <c r="Y62" s="74"/>
      <c r="Z62" s="74"/>
      <c r="AA62" s="74"/>
      <c r="AB62" s="74"/>
      <c r="AC62" s="74"/>
      <c r="AD62" s="158"/>
      <c r="AE62" s="158"/>
      <c r="AF62" s="74"/>
      <c r="AG62" s="74"/>
      <c r="AH62" s="74"/>
    </row>
    <row r="63" spans="2:34" s="76" customFormat="1" ht="15">
      <c r="B63" s="171"/>
      <c r="C63" s="166"/>
      <c r="D63" s="161"/>
      <c r="E63" s="167"/>
      <c r="F63" s="167"/>
      <c r="G63" s="167"/>
      <c r="H63" s="167"/>
      <c r="I63" s="167"/>
      <c r="J63" s="167"/>
      <c r="K63" s="166"/>
      <c r="L63" s="166"/>
      <c r="M63" s="166"/>
      <c r="P63" s="119"/>
      <c r="Q63" s="119"/>
      <c r="R63" s="119"/>
      <c r="S63" s="119"/>
      <c r="T63" s="119"/>
      <c r="U63" s="157"/>
      <c r="V63" s="7"/>
      <c r="W63" s="74"/>
      <c r="Y63" s="74"/>
      <c r="Z63" s="74"/>
      <c r="AA63" s="74"/>
      <c r="AB63" s="74"/>
      <c r="AC63" s="74"/>
      <c r="AD63" s="158"/>
      <c r="AE63" s="158"/>
      <c r="AF63" s="74"/>
      <c r="AG63" s="74"/>
      <c r="AH63" s="74"/>
    </row>
    <row r="64" spans="2:34" s="76" customFormat="1" ht="15">
      <c r="B64" s="171"/>
      <c r="C64" s="166"/>
      <c r="D64" s="161"/>
      <c r="E64" s="167"/>
      <c r="F64" s="167"/>
      <c r="G64" s="167"/>
      <c r="H64" s="167"/>
      <c r="I64" s="167"/>
      <c r="J64" s="167"/>
      <c r="K64" s="166"/>
      <c r="L64" s="166"/>
      <c r="M64" s="166"/>
      <c r="P64" s="119"/>
      <c r="Q64" s="119"/>
      <c r="R64" s="119"/>
      <c r="S64" s="119"/>
      <c r="T64" s="119"/>
      <c r="U64" s="157"/>
      <c r="V64" s="7"/>
      <c r="W64" s="74"/>
      <c r="Y64" s="74"/>
      <c r="Z64" s="74"/>
      <c r="AA64" s="74"/>
      <c r="AB64" s="74"/>
      <c r="AC64" s="74"/>
      <c r="AD64" s="158"/>
      <c r="AE64" s="158"/>
      <c r="AF64" s="74"/>
      <c r="AG64" s="74"/>
      <c r="AH64" s="74"/>
    </row>
    <row r="65" spans="2:34" s="76" customFormat="1" ht="15">
      <c r="B65" s="171"/>
      <c r="C65" s="166"/>
      <c r="D65" s="161"/>
      <c r="E65" s="167"/>
      <c r="F65" s="167"/>
      <c r="G65" s="167"/>
      <c r="H65" s="167"/>
      <c r="I65" s="167"/>
      <c r="J65" s="167"/>
      <c r="K65" s="166"/>
      <c r="L65" s="166"/>
      <c r="M65" s="166"/>
      <c r="P65" s="119"/>
      <c r="Q65" s="119"/>
      <c r="R65" s="119"/>
      <c r="S65" s="119"/>
      <c r="T65" s="119"/>
      <c r="U65" s="157"/>
      <c r="V65" s="7"/>
      <c r="W65" s="74"/>
      <c r="Y65" s="74"/>
      <c r="Z65" s="74"/>
      <c r="AA65" s="74"/>
      <c r="AB65" s="74"/>
      <c r="AC65" s="74"/>
      <c r="AD65" s="158"/>
      <c r="AE65" s="158"/>
      <c r="AF65" s="74"/>
      <c r="AG65" s="74"/>
      <c r="AH65" s="74"/>
    </row>
    <row r="66" spans="2:34" s="76" customFormat="1" ht="15">
      <c r="B66" s="171"/>
      <c r="C66" s="166"/>
      <c r="D66" s="161"/>
      <c r="E66" s="167"/>
      <c r="F66" s="167"/>
      <c r="G66" s="167"/>
      <c r="H66" s="167"/>
      <c r="I66" s="167"/>
      <c r="J66" s="167"/>
      <c r="K66" s="166"/>
      <c r="L66" s="166"/>
      <c r="M66" s="166"/>
      <c r="P66" s="119"/>
      <c r="Q66" s="119"/>
      <c r="R66" s="119"/>
      <c r="S66" s="119"/>
      <c r="T66" s="119"/>
      <c r="U66" s="157"/>
      <c r="V66" s="7"/>
      <c r="W66" s="74"/>
      <c r="Y66" s="74"/>
      <c r="Z66" s="74"/>
      <c r="AA66" s="74"/>
      <c r="AB66" s="74"/>
      <c r="AC66" s="74"/>
      <c r="AD66" s="158"/>
      <c r="AE66" s="158"/>
      <c r="AF66" s="74"/>
      <c r="AG66" s="74"/>
      <c r="AH66" s="74"/>
    </row>
    <row r="67" spans="2:34" s="76" customFormat="1" ht="15">
      <c r="B67" s="171"/>
      <c r="C67" s="166"/>
      <c r="D67" s="161"/>
      <c r="E67" s="167"/>
      <c r="F67" s="167"/>
      <c r="G67" s="167"/>
      <c r="H67" s="167"/>
      <c r="I67" s="167"/>
      <c r="J67" s="167"/>
      <c r="K67" s="166"/>
      <c r="L67" s="166"/>
      <c r="M67" s="166"/>
      <c r="P67" s="119"/>
      <c r="Q67" s="119"/>
      <c r="R67" s="119"/>
      <c r="S67" s="119"/>
      <c r="T67" s="119"/>
      <c r="U67" s="157"/>
      <c r="V67" s="7"/>
      <c r="W67" s="74"/>
      <c r="Y67" s="74"/>
      <c r="Z67" s="74"/>
      <c r="AA67" s="74"/>
      <c r="AB67" s="74"/>
      <c r="AC67" s="74"/>
      <c r="AD67" s="158"/>
      <c r="AE67" s="158"/>
      <c r="AF67" s="74"/>
      <c r="AG67" s="74"/>
      <c r="AH67" s="74"/>
    </row>
    <row r="68" spans="2:34" s="76" customFormat="1" ht="15">
      <c r="B68" s="171"/>
      <c r="C68" s="166"/>
      <c r="D68" s="161"/>
      <c r="E68" s="167"/>
      <c r="F68" s="167"/>
      <c r="G68" s="167"/>
      <c r="H68" s="167"/>
      <c r="I68" s="167"/>
      <c r="J68" s="167"/>
      <c r="K68" s="166"/>
      <c r="L68" s="166"/>
      <c r="M68" s="166"/>
      <c r="P68" s="119"/>
      <c r="Q68" s="119"/>
      <c r="R68" s="119"/>
      <c r="S68" s="119"/>
      <c r="T68" s="119"/>
      <c r="U68" s="157"/>
      <c r="V68" s="7"/>
      <c r="W68" s="74"/>
      <c r="Y68" s="74"/>
      <c r="Z68" s="74"/>
      <c r="AA68" s="74"/>
      <c r="AB68" s="74"/>
      <c r="AC68" s="74"/>
      <c r="AD68" s="158"/>
      <c r="AE68" s="158"/>
      <c r="AF68" s="74"/>
      <c r="AG68" s="74"/>
      <c r="AH68" s="74"/>
    </row>
    <row r="69" spans="2:34" s="76" customFormat="1" ht="15">
      <c r="B69" s="171"/>
      <c r="C69" s="166"/>
      <c r="D69" s="161"/>
      <c r="E69" s="167"/>
      <c r="F69" s="167"/>
      <c r="G69" s="167"/>
      <c r="H69" s="167"/>
      <c r="I69" s="167"/>
      <c r="J69" s="167"/>
      <c r="K69" s="166"/>
      <c r="L69" s="166"/>
      <c r="M69" s="166"/>
      <c r="P69" s="119"/>
      <c r="Q69" s="119"/>
      <c r="R69" s="119"/>
      <c r="S69" s="119"/>
      <c r="T69" s="119"/>
      <c r="U69" s="157"/>
      <c r="V69" s="7"/>
      <c r="W69" s="74"/>
      <c r="Y69" s="74"/>
      <c r="Z69" s="74"/>
      <c r="AA69" s="74"/>
      <c r="AB69" s="74"/>
      <c r="AC69" s="74"/>
      <c r="AD69" s="158"/>
      <c r="AE69" s="158"/>
      <c r="AF69" s="74"/>
      <c r="AG69" s="74"/>
      <c r="AH69" s="74"/>
    </row>
    <row r="70" spans="2:34" s="76" customFormat="1" ht="15">
      <c r="B70" s="171"/>
      <c r="C70" s="166"/>
      <c r="D70" s="161"/>
      <c r="E70" s="167"/>
      <c r="F70" s="167"/>
      <c r="G70" s="167"/>
      <c r="H70" s="167"/>
      <c r="I70" s="167"/>
      <c r="J70" s="167"/>
      <c r="K70" s="166"/>
      <c r="L70" s="166"/>
      <c r="M70" s="166"/>
      <c r="P70" s="119"/>
      <c r="Q70" s="119"/>
      <c r="R70" s="119"/>
      <c r="S70" s="119"/>
      <c r="T70" s="119"/>
      <c r="U70" s="157"/>
      <c r="V70" s="7"/>
      <c r="W70" s="74"/>
      <c r="Y70" s="74"/>
      <c r="Z70" s="74"/>
      <c r="AA70" s="74"/>
      <c r="AB70" s="74"/>
      <c r="AC70" s="74"/>
      <c r="AD70" s="158"/>
      <c r="AE70" s="158"/>
      <c r="AF70" s="74"/>
      <c r="AG70" s="74"/>
      <c r="AH70" s="74"/>
    </row>
    <row r="71" spans="2:34" s="76" customFormat="1" ht="15">
      <c r="B71" s="171"/>
      <c r="C71" s="166"/>
      <c r="D71" s="161"/>
      <c r="E71" s="167"/>
      <c r="F71" s="167"/>
      <c r="G71" s="167"/>
      <c r="H71" s="167"/>
      <c r="I71" s="167"/>
      <c r="J71" s="167"/>
      <c r="K71" s="166"/>
      <c r="L71" s="166"/>
      <c r="M71" s="166"/>
      <c r="P71" s="119"/>
      <c r="Q71" s="119"/>
      <c r="R71" s="119"/>
      <c r="S71" s="119"/>
      <c r="T71" s="119"/>
      <c r="U71" s="157"/>
      <c r="V71" s="7"/>
      <c r="W71" s="74"/>
      <c r="Y71" s="74"/>
      <c r="Z71" s="74"/>
      <c r="AA71" s="74"/>
      <c r="AB71" s="74"/>
      <c r="AC71" s="74"/>
      <c r="AD71" s="158"/>
      <c r="AE71" s="158"/>
      <c r="AF71" s="74"/>
      <c r="AG71" s="74"/>
      <c r="AH71" s="74"/>
    </row>
    <row r="72" spans="2:34" s="76" customFormat="1" ht="15">
      <c r="B72" s="171"/>
      <c r="C72" s="166"/>
      <c r="D72" s="161"/>
      <c r="E72" s="167"/>
      <c r="F72" s="167"/>
      <c r="G72" s="167"/>
      <c r="H72" s="167"/>
      <c r="I72" s="167"/>
      <c r="J72" s="167"/>
      <c r="K72" s="166"/>
      <c r="L72" s="166"/>
      <c r="M72" s="166"/>
      <c r="P72" s="119"/>
      <c r="Q72" s="119"/>
      <c r="R72" s="119"/>
      <c r="S72" s="119"/>
      <c r="T72" s="119"/>
      <c r="U72" s="157"/>
      <c r="V72" s="7"/>
      <c r="W72" s="74"/>
      <c r="Y72" s="74"/>
      <c r="Z72" s="74"/>
      <c r="AA72" s="74"/>
      <c r="AB72" s="74"/>
      <c r="AC72" s="74"/>
      <c r="AD72" s="158"/>
      <c r="AE72" s="158"/>
      <c r="AF72" s="74"/>
      <c r="AG72" s="74"/>
      <c r="AH72" s="74"/>
    </row>
    <row r="73" spans="2:34" s="76" customFormat="1" ht="15">
      <c r="B73" s="171"/>
      <c r="C73" s="166"/>
      <c r="D73" s="161"/>
      <c r="E73" s="167"/>
      <c r="F73" s="167"/>
      <c r="G73" s="167"/>
      <c r="H73" s="167"/>
      <c r="I73" s="167"/>
      <c r="J73" s="167"/>
      <c r="K73" s="166"/>
      <c r="L73" s="166"/>
      <c r="M73" s="166"/>
      <c r="P73" s="119"/>
      <c r="Q73" s="119"/>
      <c r="R73" s="119"/>
      <c r="S73" s="119"/>
      <c r="T73" s="119"/>
      <c r="U73" s="157"/>
      <c r="V73" s="7"/>
      <c r="W73" s="74"/>
      <c r="Y73" s="74"/>
      <c r="Z73" s="74"/>
      <c r="AA73" s="74"/>
      <c r="AB73" s="74"/>
      <c r="AC73" s="74"/>
      <c r="AD73" s="158"/>
      <c r="AE73" s="158"/>
      <c r="AF73" s="74"/>
      <c r="AG73" s="74"/>
      <c r="AH73" s="74"/>
    </row>
    <row r="74" spans="2:34" s="76" customFormat="1" ht="15">
      <c r="B74" s="171"/>
      <c r="C74" s="166"/>
      <c r="D74" s="161"/>
      <c r="E74" s="167"/>
      <c r="F74" s="167"/>
      <c r="G74" s="167"/>
      <c r="H74" s="167"/>
      <c r="I74" s="167"/>
      <c r="J74" s="167"/>
      <c r="K74" s="166"/>
      <c r="L74" s="166"/>
      <c r="M74" s="166"/>
      <c r="P74" s="119"/>
      <c r="Q74" s="119"/>
      <c r="R74" s="119"/>
      <c r="S74" s="119"/>
      <c r="T74" s="119"/>
      <c r="U74" s="157"/>
      <c r="V74" s="7"/>
      <c r="W74" s="74"/>
      <c r="Y74" s="74"/>
      <c r="Z74" s="74"/>
      <c r="AA74" s="74"/>
      <c r="AB74" s="74"/>
      <c r="AC74" s="74"/>
      <c r="AD74" s="158"/>
      <c r="AE74" s="158"/>
      <c r="AF74" s="74"/>
      <c r="AG74" s="74"/>
      <c r="AH74" s="74"/>
    </row>
    <row r="75" spans="2:34" s="76" customFormat="1" ht="15">
      <c r="B75" s="171"/>
      <c r="C75" s="166"/>
      <c r="D75" s="161"/>
      <c r="E75" s="167"/>
      <c r="F75" s="167"/>
      <c r="G75" s="167"/>
      <c r="H75" s="167"/>
      <c r="I75" s="167"/>
      <c r="J75" s="167"/>
      <c r="K75" s="166"/>
      <c r="L75" s="166"/>
      <c r="M75" s="166"/>
      <c r="P75" s="119"/>
      <c r="Q75" s="119"/>
      <c r="R75" s="119"/>
      <c r="S75" s="119"/>
      <c r="T75" s="119"/>
      <c r="U75" s="157"/>
      <c r="V75" s="7"/>
      <c r="W75" s="74"/>
      <c r="Y75" s="74"/>
      <c r="Z75" s="74"/>
      <c r="AA75" s="74"/>
      <c r="AB75" s="74"/>
      <c r="AC75" s="74"/>
      <c r="AD75" s="158"/>
      <c r="AE75" s="158"/>
      <c r="AF75" s="74"/>
      <c r="AG75" s="74"/>
      <c r="AH75" s="74"/>
    </row>
    <row r="76" spans="2:34" s="76" customFormat="1" ht="15">
      <c r="B76" s="171"/>
      <c r="C76" s="166"/>
      <c r="D76" s="161"/>
      <c r="E76" s="167"/>
      <c r="F76" s="167"/>
      <c r="G76" s="167"/>
      <c r="H76" s="167"/>
      <c r="I76" s="167"/>
      <c r="J76" s="167"/>
      <c r="K76" s="166"/>
      <c r="L76" s="166"/>
      <c r="M76" s="166"/>
      <c r="P76" s="119"/>
      <c r="Q76" s="119"/>
      <c r="R76" s="119"/>
      <c r="S76" s="119"/>
      <c r="T76" s="119"/>
      <c r="U76" s="157"/>
      <c r="V76" s="7"/>
      <c r="W76" s="74"/>
      <c r="Y76" s="74"/>
      <c r="Z76" s="74"/>
      <c r="AA76" s="74"/>
      <c r="AB76" s="74"/>
      <c r="AC76" s="74"/>
      <c r="AD76" s="158"/>
      <c r="AE76" s="158"/>
      <c r="AF76" s="74"/>
      <c r="AG76" s="74"/>
      <c r="AH76" s="74"/>
    </row>
    <row r="77" spans="2:34" s="76" customFormat="1" ht="15">
      <c r="B77" s="171"/>
      <c r="C77" s="166"/>
      <c r="D77" s="161"/>
      <c r="E77" s="167"/>
      <c r="F77" s="167"/>
      <c r="G77" s="167"/>
      <c r="H77" s="167"/>
      <c r="I77" s="167"/>
      <c r="J77" s="167"/>
      <c r="K77" s="166"/>
      <c r="L77" s="166"/>
      <c r="M77" s="166"/>
      <c r="P77" s="119"/>
      <c r="Q77" s="119"/>
      <c r="R77" s="119"/>
      <c r="S77" s="119"/>
      <c r="T77" s="119"/>
      <c r="U77" s="157"/>
      <c r="V77" s="7"/>
      <c r="W77" s="74"/>
      <c r="Y77" s="74"/>
      <c r="Z77" s="74"/>
      <c r="AA77" s="74"/>
      <c r="AB77" s="74"/>
      <c r="AC77" s="74"/>
      <c r="AD77" s="158"/>
      <c r="AE77" s="158"/>
      <c r="AF77" s="74"/>
      <c r="AG77" s="74"/>
      <c r="AH77" s="74"/>
    </row>
    <row r="78" spans="2:34" s="76" customFormat="1" ht="15">
      <c r="B78" s="171"/>
      <c r="C78" s="166"/>
      <c r="D78" s="161"/>
      <c r="E78" s="167"/>
      <c r="F78" s="167"/>
      <c r="G78" s="167"/>
      <c r="H78" s="167"/>
      <c r="I78" s="167"/>
      <c r="J78" s="167"/>
      <c r="K78" s="166"/>
      <c r="L78" s="166"/>
      <c r="M78" s="166"/>
      <c r="P78" s="119"/>
      <c r="Q78" s="119"/>
      <c r="R78" s="119"/>
      <c r="S78" s="119"/>
      <c r="T78" s="119"/>
      <c r="U78" s="157"/>
      <c r="V78" s="7"/>
      <c r="W78" s="74"/>
      <c r="Y78" s="74"/>
      <c r="Z78" s="74"/>
      <c r="AA78" s="74"/>
      <c r="AB78" s="74"/>
      <c r="AC78" s="74"/>
      <c r="AD78" s="158"/>
      <c r="AE78" s="158"/>
      <c r="AF78" s="74"/>
      <c r="AG78" s="74"/>
      <c r="AH78" s="74"/>
    </row>
    <row r="79" spans="2:34" s="76" customFormat="1" ht="15">
      <c r="B79" s="171"/>
      <c r="C79" s="166"/>
      <c r="D79" s="161"/>
      <c r="E79" s="167"/>
      <c r="F79" s="167"/>
      <c r="G79" s="167"/>
      <c r="H79" s="167"/>
      <c r="I79" s="167"/>
      <c r="J79" s="167"/>
      <c r="K79" s="166"/>
      <c r="L79" s="166"/>
      <c r="M79" s="166"/>
      <c r="P79" s="119"/>
      <c r="Q79" s="119"/>
      <c r="R79" s="119"/>
      <c r="S79" s="119"/>
      <c r="T79" s="119"/>
      <c r="U79" s="157"/>
      <c r="V79" s="7"/>
      <c r="W79" s="74"/>
      <c r="Y79" s="74"/>
      <c r="Z79" s="74"/>
      <c r="AA79" s="74"/>
      <c r="AB79" s="74"/>
      <c r="AC79" s="74"/>
      <c r="AD79" s="158"/>
      <c r="AE79" s="158"/>
      <c r="AF79" s="74"/>
      <c r="AG79" s="74"/>
      <c r="AH79" s="74"/>
    </row>
    <row r="80" spans="2:34" s="76" customFormat="1" ht="15">
      <c r="B80" s="171"/>
      <c r="C80" s="166"/>
      <c r="D80" s="161"/>
      <c r="E80" s="167"/>
      <c r="F80" s="167"/>
      <c r="G80" s="167"/>
      <c r="H80" s="167"/>
      <c r="I80" s="167"/>
      <c r="J80" s="167"/>
      <c r="K80" s="166"/>
      <c r="L80" s="166"/>
      <c r="M80" s="166"/>
      <c r="P80" s="119"/>
      <c r="Q80" s="119"/>
      <c r="R80" s="119"/>
      <c r="S80" s="119"/>
      <c r="T80" s="119"/>
      <c r="U80" s="157"/>
      <c r="V80" s="7"/>
      <c r="W80" s="74"/>
      <c r="Y80" s="74"/>
      <c r="Z80" s="74"/>
      <c r="AA80" s="74"/>
      <c r="AB80" s="74"/>
      <c r="AC80" s="74"/>
      <c r="AD80" s="158"/>
      <c r="AE80" s="158"/>
      <c r="AF80" s="74"/>
      <c r="AG80" s="74"/>
      <c r="AH80" s="74"/>
    </row>
    <row r="81" spans="2:34" s="76" customFormat="1" ht="15">
      <c r="B81" s="171"/>
      <c r="C81" s="166"/>
      <c r="D81" s="161"/>
      <c r="E81" s="167"/>
      <c r="F81" s="167"/>
      <c r="G81" s="167"/>
      <c r="H81" s="167"/>
      <c r="I81" s="167"/>
      <c r="J81" s="167"/>
      <c r="K81" s="166"/>
      <c r="L81" s="166"/>
      <c r="M81" s="166"/>
      <c r="P81" s="119"/>
      <c r="Q81" s="119"/>
      <c r="R81" s="119"/>
      <c r="S81" s="119"/>
      <c r="T81" s="119"/>
      <c r="U81" s="157"/>
      <c r="V81" s="7"/>
      <c r="W81" s="74"/>
      <c r="Y81" s="74"/>
      <c r="Z81" s="74"/>
      <c r="AA81" s="74"/>
      <c r="AB81" s="74"/>
      <c r="AC81" s="74"/>
      <c r="AD81" s="158"/>
      <c r="AE81" s="158"/>
      <c r="AF81" s="74"/>
      <c r="AG81" s="74"/>
      <c r="AH81" s="74"/>
    </row>
    <row r="82" spans="2:34" s="76" customFormat="1" ht="15">
      <c r="B82" s="171"/>
      <c r="C82" s="166"/>
      <c r="D82" s="161"/>
      <c r="E82" s="167"/>
      <c r="F82" s="167"/>
      <c r="G82" s="167"/>
      <c r="H82" s="167"/>
      <c r="I82" s="167"/>
      <c r="J82" s="167"/>
      <c r="K82" s="166"/>
      <c r="L82" s="166"/>
      <c r="M82" s="166"/>
      <c r="P82" s="119"/>
      <c r="Q82" s="119"/>
      <c r="R82" s="119"/>
      <c r="S82" s="119"/>
      <c r="T82" s="119"/>
      <c r="U82" s="157"/>
      <c r="V82" s="7"/>
      <c r="W82" s="74"/>
      <c r="Y82" s="74"/>
      <c r="Z82" s="74"/>
      <c r="AA82" s="74"/>
      <c r="AB82" s="74"/>
      <c r="AC82" s="74"/>
      <c r="AD82" s="158"/>
      <c r="AE82" s="158"/>
      <c r="AF82" s="74"/>
      <c r="AG82" s="74"/>
      <c r="AH82" s="74"/>
    </row>
    <row r="83" spans="2:34" s="76" customFormat="1" ht="15">
      <c r="B83" s="171"/>
      <c r="C83" s="166"/>
      <c r="D83" s="161"/>
      <c r="E83" s="167"/>
      <c r="F83" s="167"/>
      <c r="G83" s="167"/>
      <c r="H83" s="167"/>
      <c r="I83" s="167"/>
      <c r="J83" s="167"/>
      <c r="K83" s="166"/>
      <c r="L83" s="166"/>
      <c r="M83" s="166"/>
      <c r="P83" s="119"/>
      <c r="Q83" s="119"/>
      <c r="R83" s="119"/>
      <c r="S83" s="119"/>
      <c r="T83" s="119"/>
      <c r="U83" s="157"/>
      <c r="V83" s="7"/>
      <c r="W83" s="74"/>
      <c r="Y83" s="74"/>
      <c r="Z83" s="74"/>
      <c r="AA83" s="74"/>
      <c r="AB83" s="74"/>
      <c r="AC83" s="74"/>
      <c r="AD83" s="158"/>
      <c r="AE83" s="158"/>
      <c r="AF83" s="74"/>
      <c r="AG83" s="74"/>
      <c r="AH83" s="74"/>
    </row>
    <row r="84" spans="2:34" s="76" customFormat="1" ht="15">
      <c r="B84" s="171"/>
      <c r="C84" s="166"/>
      <c r="D84" s="161"/>
      <c r="E84" s="167"/>
      <c r="F84" s="167"/>
      <c r="G84" s="167"/>
      <c r="H84" s="167"/>
      <c r="I84" s="167"/>
      <c r="J84" s="167"/>
      <c r="K84" s="166"/>
      <c r="L84" s="166"/>
      <c r="M84" s="166"/>
      <c r="P84" s="119"/>
      <c r="Q84" s="119"/>
      <c r="R84" s="119"/>
      <c r="S84" s="119"/>
      <c r="T84" s="119"/>
      <c r="U84" s="157"/>
      <c r="V84" s="7"/>
      <c r="W84" s="74"/>
      <c r="Y84" s="74"/>
      <c r="Z84" s="74"/>
      <c r="AA84" s="74"/>
      <c r="AB84" s="74"/>
      <c r="AC84" s="74"/>
      <c r="AD84" s="158"/>
      <c r="AE84" s="158"/>
      <c r="AF84" s="74"/>
      <c r="AG84" s="74"/>
      <c r="AH84" s="74"/>
    </row>
    <row r="85" spans="2:34" s="76" customFormat="1" ht="15">
      <c r="B85" s="171"/>
      <c r="C85" s="166"/>
      <c r="D85" s="161"/>
      <c r="E85" s="167"/>
      <c r="F85" s="167"/>
      <c r="G85" s="167"/>
      <c r="H85" s="167"/>
      <c r="I85" s="167"/>
      <c r="J85" s="167"/>
      <c r="K85" s="166"/>
      <c r="L85" s="166"/>
      <c r="M85" s="166"/>
      <c r="P85" s="119"/>
      <c r="Q85" s="119"/>
      <c r="R85" s="119"/>
      <c r="S85" s="119"/>
      <c r="T85" s="119"/>
      <c r="U85" s="157"/>
      <c r="V85" s="7"/>
      <c r="W85" s="74"/>
      <c r="Y85" s="74"/>
      <c r="Z85" s="74"/>
      <c r="AA85" s="74"/>
      <c r="AB85" s="74"/>
      <c r="AC85" s="74"/>
      <c r="AD85" s="158"/>
      <c r="AE85" s="158"/>
      <c r="AF85" s="74"/>
      <c r="AG85" s="74"/>
      <c r="AH85" s="74"/>
    </row>
    <row r="86" spans="2:34" s="76" customFormat="1" ht="15">
      <c r="B86" s="171"/>
      <c r="C86" s="166"/>
      <c r="D86" s="161"/>
      <c r="E86" s="167"/>
      <c r="F86" s="167"/>
      <c r="G86" s="167"/>
      <c r="H86" s="167"/>
      <c r="I86" s="167"/>
      <c r="J86" s="167"/>
      <c r="K86" s="166"/>
      <c r="L86" s="166"/>
      <c r="M86" s="166"/>
      <c r="P86" s="119"/>
      <c r="Q86" s="119"/>
      <c r="R86" s="119"/>
      <c r="S86" s="119"/>
      <c r="T86" s="119"/>
      <c r="U86" s="157"/>
      <c r="V86" s="7"/>
      <c r="W86" s="74"/>
      <c r="Y86" s="74"/>
      <c r="Z86" s="74"/>
      <c r="AA86" s="74"/>
      <c r="AB86" s="74"/>
      <c r="AC86" s="74"/>
      <c r="AD86" s="158"/>
      <c r="AE86" s="158"/>
      <c r="AF86" s="74"/>
      <c r="AG86" s="74"/>
      <c r="AH86" s="74"/>
    </row>
    <row r="87" spans="1:34" s="76" customFormat="1" ht="15">
      <c r="A87" s="188"/>
      <c r="B87" s="188"/>
      <c r="C87" s="188"/>
      <c r="D87" s="189"/>
      <c r="E87" s="190"/>
      <c r="F87" s="190"/>
      <c r="G87" s="190"/>
      <c r="H87" s="190"/>
      <c r="I87" s="190"/>
      <c r="J87" s="190"/>
      <c r="K87" s="188"/>
      <c r="L87" s="188"/>
      <c r="M87" s="166"/>
      <c r="P87" s="119"/>
      <c r="Q87" s="119"/>
      <c r="R87" s="119"/>
      <c r="S87" s="119"/>
      <c r="T87" s="119"/>
      <c r="U87" s="157"/>
      <c r="V87" s="7"/>
      <c r="W87" s="74"/>
      <c r="Y87" s="74"/>
      <c r="Z87" s="74"/>
      <c r="AA87" s="74"/>
      <c r="AB87" s="74"/>
      <c r="AC87" s="74"/>
      <c r="AD87" s="158"/>
      <c r="AE87" s="158"/>
      <c r="AF87" s="74"/>
      <c r="AG87" s="74"/>
      <c r="AH87" s="74"/>
    </row>
    <row r="88" spans="1:34" s="76" customFormat="1" ht="15">
      <c r="A88" s="188"/>
      <c r="B88" s="188"/>
      <c r="C88" s="188"/>
      <c r="D88" s="189"/>
      <c r="E88" s="190"/>
      <c r="F88" s="190"/>
      <c r="G88" s="190"/>
      <c r="H88" s="190"/>
      <c r="I88" s="190"/>
      <c r="J88" s="190"/>
      <c r="K88" s="188"/>
      <c r="L88" s="188"/>
      <c r="M88" s="166"/>
      <c r="P88" s="119"/>
      <c r="Q88" s="119"/>
      <c r="R88" s="119"/>
      <c r="S88" s="119"/>
      <c r="T88" s="119"/>
      <c r="U88" s="157"/>
      <c r="V88" s="7"/>
      <c r="W88" s="74"/>
      <c r="Y88" s="74"/>
      <c r="Z88" s="74"/>
      <c r="AA88" s="74"/>
      <c r="AB88" s="74"/>
      <c r="AC88" s="74"/>
      <c r="AD88" s="158"/>
      <c r="AE88" s="158"/>
      <c r="AF88" s="74"/>
      <c r="AG88" s="74"/>
      <c r="AH88" s="74"/>
    </row>
    <row r="89" spans="1:34" s="76" customFormat="1" ht="15">
      <c r="A89" s="188"/>
      <c r="B89" s="188"/>
      <c r="C89" s="188"/>
      <c r="D89" s="189"/>
      <c r="E89" s="190"/>
      <c r="F89" s="190"/>
      <c r="G89" s="190"/>
      <c r="H89" s="190"/>
      <c r="I89" s="190"/>
      <c r="J89" s="190"/>
      <c r="K89" s="188"/>
      <c r="L89" s="188"/>
      <c r="M89" s="166"/>
      <c r="P89" s="119"/>
      <c r="Q89" s="119"/>
      <c r="R89" s="119"/>
      <c r="S89" s="119"/>
      <c r="T89" s="119"/>
      <c r="U89" s="157"/>
      <c r="V89" s="7"/>
      <c r="W89" s="74"/>
      <c r="Y89" s="74"/>
      <c r="Z89" s="74"/>
      <c r="AA89" s="74"/>
      <c r="AB89" s="74"/>
      <c r="AC89" s="74"/>
      <c r="AD89" s="158"/>
      <c r="AE89" s="158"/>
      <c r="AF89" s="74"/>
      <c r="AG89" s="74"/>
      <c r="AH89" s="74"/>
    </row>
    <row r="90" spans="1:34" s="76" customFormat="1" ht="15">
      <c r="A90" s="188"/>
      <c r="B90" s="188"/>
      <c r="C90" s="191" t="s">
        <v>16</v>
      </c>
      <c r="D90" s="192"/>
      <c r="E90" s="190"/>
      <c r="F90" s="190"/>
      <c r="G90" s="190"/>
      <c r="H90" s="190"/>
      <c r="I90" s="190"/>
      <c r="J90" s="190"/>
      <c r="K90" s="193" t="s">
        <v>5</v>
      </c>
      <c r="L90" s="194" t="s">
        <v>38</v>
      </c>
      <c r="M90" s="166"/>
      <c r="P90" s="119"/>
      <c r="Q90" s="119"/>
      <c r="R90" s="119"/>
      <c r="S90" s="119"/>
      <c r="T90" s="119"/>
      <c r="U90" s="157"/>
      <c r="V90" s="7"/>
      <c r="W90" s="74"/>
      <c r="Y90" s="74"/>
      <c r="Z90" s="74"/>
      <c r="AA90" s="74"/>
      <c r="AB90" s="74"/>
      <c r="AC90" s="74"/>
      <c r="AD90" s="158"/>
      <c r="AE90" s="158"/>
      <c r="AF90" s="74"/>
      <c r="AG90" s="74"/>
      <c r="AH90" s="74"/>
    </row>
    <row r="91" spans="1:34" s="76" customFormat="1" ht="15">
      <c r="A91" s="188"/>
      <c r="B91" s="188"/>
      <c r="C91" s="191" t="s">
        <v>28</v>
      </c>
      <c r="D91" s="192"/>
      <c r="E91" s="190"/>
      <c r="F91" s="190"/>
      <c r="G91" s="190"/>
      <c r="H91" s="190"/>
      <c r="I91" s="190"/>
      <c r="J91" s="190"/>
      <c r="K91" s="193" t="s">
        <v>11</v>
      </c>
      <c r="L91" s="194" t="s">
        <v>39</v>
      </c>
      <c r="M91" s="166"/>
      <c r="P91" s="119"/>
      <c r="Q91" s="119"/>
      <c r="R91" s="119"/>
      <c r="S91" s="119"/>
      <c r="T91" s="119"/>
      <c r="U91" s="157"/>
      <c r="V91" s="7"/>
      <c r="W91" s="74"/>
      <c r="Y91" s="74"/>
      <c r="Z91" s="74"/>
      <c r="AA91" s="74"/>
      <c r="AB91" s="74"/>
      <c r="AC91" s="74"/>
      <c r="AD91" s="158"/>
      <c r="AE91" s="158"/>
      <c r="AF91" s="74"/>
      <c r="AG91" s="74"/>
      <c r="AH91" s="74"/>
    </row>
    <row r="92" spans="1:34" s="76" customFormat="1" ht="15">
      <c r="A92" s="188"/>
      <c r="B92" s="188"/>
      <c r="C92" s="191" t="s">
        <v>29</v>
      </c>
      <c r="D92" s="192"/>
      <c r="E92" s="190"/>
      <c r="F92" s="190"/>
      <c r="G92" s="190"/>
      <c r="H92" s="190"/>
      <c r="I92" s="190"/>
      <c r="J92" s="190"/>
      <c r="K92" s="193" t="s">
        <v>12</v>
      </c>
      <c r="L92" s="194" t="s">
        <v>40</v>
      </c>
      <c r="M92" s="166"/>
      <c r="P92" s="119"/>
      <c r="Q92" s="119"/>
      <c r="R92" s="119"/>
      <c r="S92" s="119"/>
      <c r="T92" s="119"/>
      <c r="U92" s="157"/>
      <c r="V92" s="7"/>
      <c r="W92" s="74"/>
      <c r="Y92" s="74"/>
      <c r="Z92" s="74"/>
      <c r="AA92" s="74"/>
      <c r="AB92" s="74"/>
      <c r="AC92" s="74"/>
      <c r="AD92" s="158"/>
      <c r="AE92" s="158"/>
      <c r="AF92" s="74"/>
      <c r="AG92" s="74"/>
      <c r="AH92" s="74"/>
    </row>
    <row r="93" spans="1:34" s="76" customFormat="1" ht="15">
      <c r="A93" s="188"/>
      <c r="B93" s="188"/>
      <c r="C93" s="195"/>
      <c r="D93" s="189"/>
      <c r="E93" s="190"/>
      <c r="F93" s="190"/>
      <c r="G93" s="190"/>
      <c r="H93" s="190"/>
      <c r="I93" s="190"/>
      <c r="J93" s="190"/>
      <c r="K93" s="193" t="s">
        <v>13</v>
      </c>
      <c r="L93" s="194" t="s">
        <v>41</v>
      </c>
      <c r="M93" s="166"/>
      <c r="P93" s="119"/>
      <c r="Q93" s="119"/>
      <c r="R93" s="119"/>
      <c r="S93" s="119"/>
      <c r="T93" s="119"/>
      <c r="U93" s="157"/>
      <c r="V93" s="7"/>
      <c r="W93" s="74"/>
      <c r="Y93" s="74"/>
      <c r="Z93" s="74"/>
      <c r="AA93" s="74"/>
      <c r="AB93" s="74"/>
      <c r="AC93" s="74"/>
      <c r="AD93" s="158"/>
      <c r="AE93" s="158"/>
      <c r="AF93" s="74"/>
      <c r="AG93" s="74"/>
      <c r="AH93" s="74"/>
    </row>
    <row r="94" spans="1:34" s="76" customFormat="1" ht="15">
      <c r="A94" s="188"/>
      <c r="B94" s="188"/>
      <c r="C94" s="195"/>
      <c r="D94" s="189"/>
      <c r="E94" s="190"/>
      <c r="F94" s="190"/>
      <c r="G94" s="190"/>
      <c r="H94" s="190"/>
      <c r="I94" s="190"/>
      <c r="J94" s="190"/>
      <c r="K94" s="196" t="s">
        <v>44</v>
      </c>
      <c r="L94" s="194" t="s">
        <v>43</v>
      </c>
      <c r="M94" s="166"/>
      <c r="P94" s="119"/>
      <c r="Q94" s="119"/>
      <c r="R94" s="119"/>
      <c r="S94" s="119"/>
      <c r="T94" s="119"/>
      <c r="U94" s="157"/>
      <c r="V94" s="7"/>
      <c r="W94" s="74"/>
      <c r="Y94" s="74"/>
      <c r="Z94" s="74"/>
      <c r="AA94" s="74"/>
      <c r="AB94" s="74"/>
      <c r="AC94" s="74"/>
      <c r="AD94" s="158"/>
      <c r="AE94" s="158"/>
      <c r="AF94" s="74"/>
      <c r="AG94" s="74"/>
      <c r="AH94" s="74"/>
    </row>
    <row r="95" spans="1:34" s="76" customFormat="1" ht="15">
      <c r="A95" s="188"/>
      <c r="B95" s="188"/>
      <c r="C95" s="195"/>
      <c r="D95" s="189"/>
      <c r="E95" s="190"/>
      <c r="F95" s="190"/>
      <c r="G95" s="190"/>
      <c r="H95" s="190"/>
      <c r="I95" s="190"/>
      <c r="J95" s="190"/>
      <c r="K95" s="193" t="s">
        <v>14</v>
      </c>
      <c r="L95" s="194" t="s">
        <v>42</v>
      </c>
      <c r="M95" s="166"/>
      <c r="P95" s="119"/>
      <c r="Q95" s="119"/>
      <c r="R95" s="119"/>
      <c r="S95" s="119"/>
      <c r="T95" s="119"/>
      <c r="U95" s="157"/>
      <c r="V95" s="7"/>
      <c r="W95" s="74"/>
      <c r="Y95" s="74"/>
      <c r="Z95" s="74"/>
      <c r="AA95" s="74"/>
      <c r="AB95" s="74"/>
      <c r="AC95" s="74"/>
      <c r="AD95" s="158"/>
      <c r="AE95" s="158"/>
      <c r="AF95" s="74"/>
      <c r="AG95" s="74"/>
      <c r="AH95" s="74"/>
    </row>
    <row r="96" spans="1:34" s="76" customFormat="1" ht="15">
      <c r="A96" s="188"/>
      <c r="B96" s="188"/>
      <c r="C96" s="195"/>
      <c r="D96" s="189"/>
      <c r="E96" s="190"/>
      <c r="F96" s="190"/>
      <c r="G96" s="190"/>
      <c r="H96" s="190"/>
      <c r="I96" s="190"/>
      <c r="J96" s="190"/>
      <c r="K96" s="193" t="s">
        <v>15</v>
      </c>
      <c r="L96" s="194"/>
      <c r="M96" s="166"/>
      <c r="P96" s="119"/>
      <c r="Q96" s="119"/>
      <c r="R96" s="119"/>
      <c r="S96" s="119"/>
      <c r="T96" s="119"/>
      <c r="U96" s="157"/>
      <c r="V96" s="7"/>
      <c r="W96" s="74"/>
      <c r="Y96" s="74"/>
      <c r="Z96" s="74"/>
      <c r="AA96" s="74"/>
      <c r="AB96" s="74"/>
      <c r="AC96" s="74"/>
      <c r="AD96" s="158"/>
      <c r="AE96" s="158"/>
      <c r="AF96" s="74"/>
      <c r="AG96" s="74"/>
      <c r="AH96" s="74"/>
    </row>
    <row r="97" spans="1:34" s="76" customFormat="1" ht="15">
      <c r="A97" s="188"/>
      <c r="B97" s="188"/>
      <c r="C97" s="194">
        <v>2016</v>
      </c>
      <c r="D97" s="188">
        <v>2</v>
      </c>
      <c r="E97" s="190"/>
      <c r="F97" s="190"/>
      <c r="G97" s="190"/>
      <c r="H97" s="190"/>
      <c r="I97" s="190"/>
      <c r="J97" s="190"/>
      <c r="K97" s="193" t="s">
        <v>4</v>
      </c>
      <c r="L97" s="188"/>
      <c r="M97" s="166"/>
      <c r="P97" s="119"/>
      <c r="Q97" s="119"/>
      <c r="R97" s="119"/>
      <c r="S97" s="119"/>
      <c r="T97" s="119"/>
      <c r="U97" s="157"/>
      <c r="V97" s="7"/>
      <c r="W97" s="74"/>
      <c r="Y97" s="74"/>
      <c r="Z97" s="74"/>
      <c r="AA97" s="74"/>
      <c r="AB97" s="74"/>
      <c r="AC97" s="74"/>
      <c r="AD97" s="158"/>
      <c r="AE97" s="158"/>
      <c r="AF97" s="74"/>
      <c r="AG97" s="74"/>
      <c r="AH97" s="74"/>
    </row>
    <row r="98" spans="1:34" s="76" customFormat="1" ht="15">
      <c r="A98" s="188"/>
      <c r="B98" s="188"/>
      <c r="C98" s="194">
        <f>+C97+1</f>
        <v>2017</v>
      </c>
      <c r="D98" s="188"/>
      <c r="E98" s="190"/>
      <c r="F98" s="190"/>
      <c r="G98" s="190"/>
      <c r="H98" s="190"/>
      <c r="I98" s="190"/>
      <c r="J98" s="190"/>
      <c r="K98" s="197" t="s">
        <v>31</v>
      </c>
      <c r="L98" s="188"/>
      <c r="M98" s="166"/>
      <c r="P98" s="119"/>
      <c r="Q98" s="119"/>
      <c r="R98" s="119"/>
      <c r="S98" s="119"/>
      <c r="T98" s="119"/>
      <c r="U98" s="157"/>
      <c r="V98" s="7"/>
      <c r="W98" s="74"/>
      <c r="Y98" s="74"/>
      <c r="Z98" s="74"/>
      <c r="AA98" s="74"/>
      <c r="AB98" s="74"/>
      <c r="AC98" s="74"/>
      <c r="AD98" s="158"/>
      <c r="AE98" s="158"/>
      <c r="AF98" s="74"/>
      <c r="AG98" s="74"/>
      <c r="AH98" s="74"/>
    </row>
    <row r="99" spans="1:34" s="76" customFormat="1" ht="15">
      <c r="A99" s="188"/>
      <c r="B99" s="188"/>
      <c r="C99" s="194">
        <f>+C98+1</f>
        <v>2018</v>
      </c>
      <c r="D99" s="188"/>
      <c r="E99" s="190"/>
      <c r="F99" s="190"/>
      <c r="G99" s="190"/>
      <c r="H99" s="190"/>
      <c r="I99" s="190"/>
      <c r="J99" s="190"/>
      <c r="K99" s="197" t="s">
        <v>32</v>
      </c>
      <c r="L99" s="188"/>
      <c r="M99" s="166"/>
      <c r="P99" s="119"/>
      <c r="Q99" s="119"/>
      <c r="R99" s="119"/>
      <c r="S99" s="119"/>
      <c r="T99" s="119"/>
      <c r="U99" s="157"/>
      <c r="V99" s="7"/>
      <c r="W99" s="74"/>
      <c r="Y99" s="74"/>
      <c r="Z99" s="74"/>
      <c r="AA99" s="74"/>
      <c r="AB99" s="74"/>
      <c r="AC99" s="74"/>
      <c r="AD99" s="158"/>
      <c r="AE99" s="158"/>
      <c r="AF99" s="74"/>
      <c r="AG99" s="74"/>
      <c r="AH99" s="74"/>
    </row>
    <row r="100" spans="1:34" s="76" customFormat="1" ht="15">
      <c r="A100" s="188"/>
      <c r="B100" s="188"/>
      <c r="C100" s="194">
        <f>+C99+1</f>
        <v>2019</v>
      </c>
      <c r="D100" s="188"/>
      <c r="E100" s="190"/>
      <c r="F100" s="190"/>
      <c r="G100" s="190"/>
      <c r="H100" s="190"/>
      <c r="I100" s="190"/>
      <c r="J100" s="190"/>
      <c r="K100" s="197" t="s">
        <v>30</v>
      </c>
      <c r="L100" s="188"/>
      <c r="M100" s="166"/>
      <c r="P100" s="119"/>
      <c r="Q100" s="119"/>
      <c r="R100" s="119"/>
      <c r="S100" s="119"/>
      <c r="T100" s="119"/>
      <c r="U100" s="157"/>
      <c r="V100" s="7"/>
      <c r="W100" s="74"/>
      <c r="Y100" s="74"/>
      <c r="Z100" s="74"/>
      <c r="AA100" s="74"/>
      <c r="AB100" s="74"/>
      <c r="AC100" s="74"/>
      <c r="AD100" s="158"/>
      <c r="AE100" s="158"/>
      <c r="AF100" s="74"/>
      <c r="AG100" s="74"/>
      <c r="AH100" s="74"/>
    </row>
    <row r="101" spans="1:34" s="76" customFormat="1" ht="15">
      <c r="A101" s="188"/>
      <c r="B101" s="188"/>
      <c r="C101" s="188"/>
      <c r="D101" s="188"/>
      <c r="E101" s="190"/>
      <c r="F101" s="190"/>
      <c r="G101" s="190"/>
      <c r="H101" s="190"/>
      <c r="I101" s="190"/>
      <c r="J101" s="190"/>
      <c r="K101" s="196" t="s">
        <v>33</v>
      </c>
      <c r="L101" s="188"/>
      <c r="M101" s="166"/>
      <c r="P101" s="119"/>
      <c r="Q101" s="119"/>
      <c r="R101" s="119"/>
      <c r="S101" s="119"/>
      <c r="T101" s="119"/>
      <c r="U101" s="157"/>
      <c r="V101" s="7"/>
      <c r="W101" s="74"/>
      <c r="Y101" s="74"/>
      <c r="Z101" s="74"/>
      <c r="AA101" s="74"/>
      <c r="AB101" s="74"/>
      <c r="AC101" s="74"/>
      <c r="AD101" s="158"/>
      <c r="AE101" s="158"/>
      <c r="AF101" s="74"/>
      <c r="AG101" s="74"/>
      <c r="AH101" s="74"/>
    </row>
    <row r="102" spans="1:34" s="76" customFormat="1" ht="15">
      <c r="A102" s="188"/>
      <c r="B102" s="188"/>
      <c r="C102" s="188"/>
      <c r="D102" s="188"/>
      <c r="E102" s="190"/>
      <c r="F102" s="190"/>
      <c r="G102" s="190"/>
      <c r="H102" s="190"/>
      <c r="I102" s="190"/>
      <c r="J102" s="190"/>
      <c r="K102" s="197" t="s">
        <v>34</v>
      </c>
      <c r="L102" s="188"/>
      <c r="M102" s="166"/>
      <c r="P102" s="119"/>
      <c r="Q102" s="119"/>
      <c r="R102" s="119"/>
      <c r="S102" s="119"/>
      <c r="T102" s="119"/>
      <c r="U102" s="157"/>
      <c r="V102" s="7"/>
      <c r="W102" s="74"/>
      <c r="Y102" s="74"/>
      <c r="Z102" s="74"/>
      <c r="AA102" s="74"/>
      <c r="AB102" s="74"/>
      <c r="AC102" s="74"/>
      <c r="AD102" s="158"/>
      <c r="AE102" s="158"/>
      <c r="AF102" s="74"/>
      <c r="AG102" s="74"/>
      <c r="AH102" s="74"/>
    </row>
    <row r="103" spans="1:34" s="76" customFormat="1" ht="15">
      <c r="A103" s="188"/>
      <c r="B103" s="188"/>
      <c r="C103" s="188"/>
      <c r="D103" s="188"/>
      <c r="E103" s="190"/>
      <c r="F103" s="190"/>
      <c r="G103" s="190"/>
      <c r="H103" s="190"/>
      <c r="I103" s="190"/>
      <c r="J103" s="190"/>
      <c r="K103" s="197" t="s">
        <v>35</v>
      </c>
      <c r="L103" s="188"/>
      <c r="M103" s="166"/>
      <c r="P103" s="119"/>
      <c r="Q103" s="119"/>
      <c r="R103" s="119"/>
      <c r="S103" s="119"/>
      <c r="T103" s="119"/>
      <c r="U103" s="157"/>
      <c r="V103" s="7"/>
      <c r="W103" s="74"/>
      <c r="Y103" s="74"/>
      <c r="Z103" s="74"/>
      <c r="AA103" s="74"/>
      <c r="AB103" s="74"/>
      <c r="AC103" s="74"/>
      <c r="AD103" s="158"/>
      <c r="AE103" s="158"/>
      <c r="AF103" s="74"/>
      <c r="AG103" s="74"/>
      <c r="AH103" s="74"/>
    </row>
    <row r="104" spans="1:34" s="76" customFormat="1" ht="15">
      <c r="A104" s="188"/>
      <c r="B104" s="188"/>
      <c r="C104" s="188"/>
      <c r="D104" s="188"/>
      <c r="E104" s="190"/>
      <c r="F104" s="190"/>
      <c r="G104" s="190"/>
      <c r="H104" s="190"/>
      <c r="I104" s="190"/>
      <c r="J104" s="190"/>
      <c r="K104" s="197"/>
      <c r="L104" s="188"/>
      <c r="M104" s="166"/>
      <c r="P104" s="119"/>
      <c r="Q104" s="119"/>
      <c r="R104" s="119"/>
      <c r="S104" s="119"/>
      <c r="T104" s="119"/>
      <c r="U104" s="157"/>
      <c r="V104" s="7"/>
      <c r="W104" s="74"/>
      <c r="Y104" s="74"/>
      <c r="Z104" s="74"/>
      <c r="AA104" s="74"/>
      <c r="AB104" s="74"/>
      <c r="AC104" s="74"/>
      <c r="AD104" s="158"/>
      <c r="AE104" s="158"/>
      <c r="AF104" s="74"/>
      <c r="AG104" s="74"/>
      <c r="AH104" s="74"/>
    </row>
    <row r="105" spans="1:34" s="76" customFormat="1" ht="15">
      <c r="A105" s="166"/>
      <c r="B105" s="166"/>
      <c r="C105" s="166"/>
      <c r="D105" s="166"/>
      <c r="E105" s="167"/>
      <c r="F105" s="167"/>
      <c r="G105" s="167"/>
      <c r="H105" s="167"/>
      <c r="I105" s="167"/>
      <c r="J105" s="167"/>
      <c r="K105" s="187"/>
      <c r="L105" s="166"/>
      <c r="M105" s="166"/>
      <c r="P105" s="119"/>
      <c r="Q105" s="119"/>
      <c r="R105" s="119"/>
      <c r="S105" s="119"/>
      <c r="T105" s="119"/>
      <c r="U105" s="157"/>
      <c r="V105" s="7"/>
      <c r="W105" s="74"/>
      <c r="Y105" s="74"/>
      <c r="Z105" s="74"/>
      <c r="AA105" s="74"/>
      <c r="AB105" s="74"/>
      <c r="AC105" s="74"/>
      <c r="AD105" s="158"/>
      <c r="AE105" s="158"/>
      <c r="AF105" s="74"/>
      <c r="AG105" s="74"/>
      <c r="AH105" s="74"/>
    </row>
    <row r="106" spans="1:34" s="76" customFormat="1" ht="15">
      <c r="A106" s="166"/>
      <c r="B106" s="166"/>
      <c r="C106" s="166"/>
      <c r="D106" s="166"/>
      <c r="E106" s="167"/>
      <c r="F106" s="167"/>
      <c r="G106" s="167"/>
      <c r="H106" s="167"/>
      <c r="I106" s="167"/>
      <c r="J106" s="167"/>
      <c r="K106" s="187"/>
      <c r="L106" s="166"/>
      <c r="M106" s="166"/>
      <c r="P106" s="119"/>
      <c r="Q106" s="119"/>
      <c r="R106" s="119"/>
      <c r="S106" s="119"/>
      <c r="T106" s="119"/>
      <c r="U106" s="157"/>
      <c r="V106" s="7"/>
      <c r="W106" s="74"/>
      <c r="Y106" s="74"/>
      <c r="Z106" s="74"/>
      <c r="AA106" s="74"/>
      <c r="AB106" s="74"/>
      <c r="AC106" s="74"/>
      <c r="AD106" s="158"/>
      <c r="AE106" s="158"/>
      <c r="AF106" s="74"/>
      <c r="AG106" s="74"/>
      <c r="AH106" s="74"/>
    </row>
    <row r="107" spans="1:34" s="76" customFormat="1" ht="15">
      <c r="A107" s="166"/>
      <c r="B107" s="166"/>
      <c r="C107" s="166"/>
      <c r="D107" s="166"/>
      <c r="E107" s="167"/>
      <c r="F107" s="167"/>
      <c r="G107" s="167"/>
      <c r="H107" s="167"/>
      <c r="I107" s="167"/>
      <c r="J107" s="167"/>
      <c r="K107" s="187"/>
      <c r="L107" s="166"/>
      <c r="M107" s="166"/>
      <c r="P107" s="119"/>
      <c r="Q107" s="119"/>
      <c r="R107" s="119"/>
      <c r="S107" s="119"/>
      <c r="T107" s="119"/>
      <c r="U107" s="157"/>
      <c r="V107" s="7"/>
      <c r="W107" s="74"/>
      <c r="Y107" s="74"/>
      <c r="Z107" s="74"/>
      <c r="AA107" s="74"/>
      <c r="AB107" s="74"/>
      <c r="AC107" s="74"/>
      <c r="AD107" s="158"/>
      <c r="AE107" s="158"/>
      <c r="AF107" s="74"/>
      <c r="AG107" s="74"/>
      <c r="AH107" s="74"/>
    </row>
    <row r="108" spans="1:34" s="76" customFormat="1" ht="15">
      <c r="A108" s="166"/>
      <c r="B108" s="166"/>
      <c r="C108" s="166"/>
      <c r="D108" s="166"/>
      <c r="E108" s="167"/>
      <c r="F108" s="167"/>
      <c r="G108" s="167"/>
      <c r="H108" s="167"/>
      <c r="I108" s="167"/>
      <c r="J108" s="167"/>
      <c r="K108" s="187"/>
      <c r="L108" s="166"/>
      <c r="M108" s="166"/>
      <c r="P108" s="119"/>
      <c r="Q108" s="119"/>
      <c r="R108" s="119"/>
      <c r="S108" s="119"/>
      <c r="T108" s="119"/>
      <c r="U108" s="157"/>
      <c r="V108" s="7"/>
      <c r="W108" s="74"/>
      <c r="Y108" s="74"/>
      <c r="Z108" s="74"/>
      <c r="AA108" s="74"/>
      <c r="AB108" s="74"/>
      <c r="AC108" s="74"/>
      <c r="AD108" s="158"/>
      <c r="AE108" s="158"/>
      <c r="AF108" s="74"/>
      <c r="AG108" s="74"/>
      <c r="AH108" s="74"/>
    </row>
    <row r="109" spans="3:34" s="76" customFormat="1" ht="15">
      <c r="C109" s="74"/>
      <c r="D109" s="74"/>
      <c r="E109" s="81"/>
      <c r="F109" s="81"/>
      <c r="G109" s="81"/>
      <c r="H109" s="81"/>
      <c r="I109" s="81"/>
      <c r="J109" s="81"/>
      <c r="K109" s="79"/>
      <c r="P109" s="119"/>
      <c r="Q109" s="119"/>
      <c r="R109" s="119"/>
      <c r="S109" s="119"/>
      <c r="T109" s="119"/>
      <c r="U109" s="157"/>
      <c r="V109" s="7"/>
      <c r="W109" s="74"/>
      <c r="Y109" s="74"/>
      <c r="Z109" s="74"/>
      <c r="AA109" s="74"/>
      <c r="AB109" s="74"/>
      <c r="AC109" s="74"/>
      <c r="AD109" s="158"/>
      <c r="AE109" s="158"/>
      <c r="AF109" s="74"/>
      <c r="AG109" s="74"/>
      <c r="AH109" s="74"/>
    </row>
    <row r="110" spans="5:34" s="76" customFormat="1" ht="15">
      <c r="E110" s="81"/>
      <c r="F110" s="81"/>
      <c r="G110" s="81"/>
      <c r="H110" s="81"/>
      <c r="I110" s="81"/>
      <c r="J110" s="81"/>
      <c r="K110" s="79"/>
      <c r="P110" s="119"/>
      <c r="Q110" s="119"/>
      <c r="R110" s="119"/>
      <c r="S110" s="119"/>
      <c r="T110" s="119"/>
      <c r="U110" s="157"/>
      <c r="V110" s="7"/>
      <c r="W110" s="74"/>
      <c r="Y110" s="74"/>
      <c r="Z110" s="74"/>
      <c r="AA110" s="74"/>
      <c r="AB110" s="74"/>
      <c r="AC110" s="74"/>
      <c r="AD110" s="158"/>
      <c r="AE110" s="158"/>
      <c r="AF110" s="74"/>
      <c r="AG110" s="74"/>
      <c r="AH110" s="74"/>
    </row>
    <row r="111" spans="5:34" s="76" customFormat="1" ht="15">
      <c r="E111" s="81"/>
      <c r="F111" s="81"/>
      <c r="G111" s="81"/>
      <c r="H111" s="81"/>
      <c r="I111" s="81"/>
      <c r="J111" s="81"/>
      <c r="K111" s="79"/>
      <c r="P111" s="119"/>
      <c r="Q111" s="119"/>
      <c r="R111" s="119"/>
      <c r="S111" s="119"/>
      <c r="T111" s="119"/>
      <c r="U111" s="157"/>
      <c r="V111" s="7"/>
      <c r="W111" s="74"/>
      <c r="Y111" s="74"/>
      <c r="Z111" s="74"/>
      <c r="AA111" s="74"/>
      <c r="AB111" s="74"/>
      <c r="AC111" s="74"/>
      <c r="AD111" s="158"/>
      <c r="AE111" s="158"/>
      <c r="AF111" s="74"/>
      <c r="AG111" s="74"/>
      <c r="AH111" s="74"/>
    </row>
    <row r="112" spans="5:34" s="76" customFormat="1" ht="15">
      <c r="E112" s="81"/>
      <c r="F112" s="81"/>
      <c r="G112" s="81"/>
      <c r="H112" s="81"/>
      <c r="I112" s="81"/>
      <c r="J112" s="81"/>
      <c r="K112" s="79"/>
      <c r="P112" s="119"/>
      <c r="Q112" s="119"/>
      <c r="R112" s="119"/>
      <c r="S112" s="119"/>
      <c r="T112" s="119"/>
      <c r="U112" s="157"/>
      <c r="V112" s="7"/>
      <c r="W112" s="74"/>
      <c r="Y112" s="74"/>
      <c r="Z112" s="74"/>
      <c r="AA112" s="74"/>
      <c r="AB112" s="74"/>
      <c r="AC112" s="74"/>
      <c r="AD112" s="158"/>
      <c r="AE112" s="158"/>
      <c r="AF112" s="74"/>
      <c r="AG112" s="74"/>
      <c r="AH112" s="74"/>
    </row>
    <row r="113" spans="5:34" s="76" customFormat="1" ht="15">
      <c r="E113" s="81"/>
      <c r="F113" s="81"/>
      <c r="G113" s="81"/>
      <c r="H113" s="81"/>
      <c r="I113" s="81"/>
      <c r="J113" s="81"/>
      <c r="K113" s="79"/>
      <c r="P113" s="119"/>
      <c r="Q113" s="119"/>
      <c r="R113" s="119"/>
      <c r="S113" s="119"/>
      <c r="T113" s="119"/>
      <c r="U113" s="157"/>
      <c r="V113" s="7"/>
      <c r="W113" s="74"/>
      <c r="Y113" s="74"/>
      <c r="Z113" s="74"/>
      <c r="AA113" s="74"/>
      <c r="AB113" s="74"/>
      <c r="AC113" s="74"/>
      <c r="AD113" s="158"/>
      <c r="AE113" s="158"/>
      <c r="AF113" s="74"/>
      <c r="AG113" s="74"/>
      <c r="AH113" s="74"/>
    </row>
    <row r="114" spans="5:34" s="76" customFormat="1" ht="15">
      <c r="E114" s="81"/>
      <c r="F114" s="81"/>
      <c r="G114" s="81"/>
      <c r="H114" s="81"/>
      <c r="I114" s="81"/>
      <c r="J114" s="81"/>
      <c r="K114" s="79"/>
      <c r="P114" s="119"/>
      <c r="Q114" s="119"/>
      <c r="R114" s="119"/>
      <c r="S114" s="119"/>
      <c r="T114" s="119"/>
      <c r="W114" s="74"/>
      <c r="Y114" s="74"/>
      <c r="Z114" s="74"/>
      <c r="AA114" s="74"/>
      <c r="AB114" s="74"/>
      <c r="AC114" s="74"/>
      <c r="AD114" s="158"/>
      <c r="AE114" s="158"/>
      <c r="AF114" s="74"/>
      <c r="AG114" s="74"/>
      <c r="AH114" s="74"/>
    </row>
    <row r="115" spans="5:34" s="76" customFormat="1" ht="15">
      <c r="E115" s="81"/>
      <c r="F115" s="81"/>
      <c r="G115" s="81"/>
      <c r="H115" s="81"/>
      <c r="I115" s="81"/>
      <c r="J115" s="81"/>
      <c r="K115" s="79"/>
      <c r="P115" s="119"/>
      <c r="Q115" s="119"/>
      <c r="R115" s="119"/>
      <c r="S115" s="119"/>
      <c r="T115" s="119"/>
      <c r="W115" s="74"/>
      <c r="Y115" s="74"/>
      <c r="Z115" s="74"/>
      <c r="AA115" s="74"/>
      <c r="AB115" s="74"/>
      <c r="AC115" s="74"/>
      <c r="AD115" s="158"/>
      <c r="AE115" s="158"/>
      <c r="AF115" s="74"/>
      <c r="AG115" s="74"/>
      <c r="AH115" s="74"/>
    </row>
    <row r="116" spans="5:34" s="76" customFormat="1" ht="15">
      <c r="E116" s="81"/>
      <c r="F116" s="81"/>
      <c r="G116" s="81"/>
      <c r="H116" s="81"/>
      <c r="I116" s="81"/>
      <c r="J116" s="81"/>
      <c r="K116" s="79"/>
      <c r="P116" s="119"/>
      <c r="Q116" s="119"/>
      <c r="R116" s="119"/>
      <c r="S116" s="119"/>
      <c r="T116" s="119"/>
      <c r="W116" s="74"/>
      <c r="Y116" s="74"/>
      <c r="Z116" s="74"/>
      <c r="AA116" s="74"/>
      <c r="AB116" s="74"/>
      <c r="AC116" s="74"/>
      <c r="AD116" s="158"/>
      <c r="AE116" s="158"/>
      <c r="AF116" s="74"/>
      <c r="AG116" s="74"/>
      <c r="AH116" s="74"/>
    </row>
    <row r="117" spans="5:34" s="76" customFormat="1" ht="15">
      <c r="E117" s="81"/>
      <c r="F117" s="81"/>
      <c r="G117" s="81"/>
      <c r="H117" s="81"/>
      <c r="I117" s="81"/>
      <c r="J117" s="81"/>
      <c r="K117" s="79"/>
      <c r="P117" s="119"/>
      <c r="Q117" s="119"/>
      <c r="R117" s="119"/>
      <c r="S117" s="119"/>
      <c r="T117" s="119"/>
      <c r="W117" s="74"/>
      <c r="Y117" s="74"/>
      <c r="Z117" s="74"/>
      <c r="AA117" s="74"/>
      <c r="AB117" s="74"/>
      <c r="AC117" s="74"/>
      <c r="AD117" s="158"/>
      <c r="AE117" s="158"/>
      <c r="AF117" s="74"/>
      <c r="AG117" s="74"/>
      <c r="AH117" s="74"/>
    </row>
    <row r="118" spans="5:34" s="76" customFormat="1" ht="15">
      <c r="E118" s="81"/>
      <c r="F118" s="81"/>
      <c r="G118" s="81"/>
      <c r="H118" s="81"/>
      <c r="I118" s="81"/>
      <c r="J118" s="81"/>
      <c r="K118" s="79"/>
      <c r="P118" s="119"/>
      <c r="Q118" s="119"/>
      <c r="R118" s="119"/>
      <c r="S118" s="119"/>
      <c r="T118" s="119"/>
      <c r="W118" s="74"/>
      <c r="Y118" s="74"/>
      <c r="Z118" s="74"/>
      <c r="AA118" s="74"/>
      <c r="AB118" s="74"/>
      <c r="AC118" s="74"/>
      <c r="AD118" s="158"/>
      <c r="AE118" s="158"/>
      <c r="AF118" s="74"/>
      <c r="AG118" s="74"/>
      <c r="AH118" s="74"/>
    </row>
    <row r="119" spans="5:34" s="76" customFormat="1" ht="15">
      <c r="E119" s="81"/>
      <c r="F119" s="81"/>
      <c r="G119" s="81"/>
      <c r="H119" s="81"/>
      <c r="I119" s="81"/>
      <c r="J119" s="81"/>
      <c r="K119" s="79"/>
      <c r="P119" s="119"/>
      <c r="Q119" s="119"/>
      <c r="R119" s="119"/>
      <c r="S119" s="119"/>
      <c r="T119" s="119"/>
      <c r="W119" s="74"/>
      <c r="Y119" s="74"/>
      <c r="Z119" s="74"/>
      <c r="AA119" s="74"/>
      <c r="AB119" s="74"/>
      <c r="AC119" s="74"/>
      <c r="AD119" s="158"/>
      <c r="AE119" s="158"/>
      <c r="AF119" s="74"/>
      <c r="AG119" s="74"/>
      <c r="AH119" s="74"/>
    </row>
    <row r="120" spans="5:34" s="76" customFormat="1" ht="15">
      <c r="E120" s="81"/>
      <c r="F120" s="81"/>
      <c r="G120" s="81"/>
      <c r="H120" s="81"/>
      <c r="I120" s="81"/>
      <c r="J120" s="81"/>
      <c r="K120" s="79"/>
      <c r="P120" s="119"/>
      <c r="Q120" s="119"/>
      <c r="R120" s="119"/>
      <c r="S120" s="119"/>
      <c r="T120" s="119"/>
      <c r="W120" s="74"/>
      <c r="Y120" s="74"/>
      <c r="Z120" s="74"/>
      <c r="AA120" s="74"/>
      <c r="AB120" s="74"/>
      <c r="AC120" s="74"/>
      <c r="AD120" s="158"/>
      <c r="AE120" s="158"/>
      <c r="AF120" s="74"/>
      <c r="AG120" s="74"/>
      <c r="AH120" s="74"/>
    </row>
    <row r="121" spans="5:34" s="76" customFormat="1" ht="15">
      <c r="E121" s="81"/>
      <c r="F121" s="81"/>
      <c r="G121" s="81"/>
      <c r="H121" s="81"/>
      <c r="I121" s="81"/>
      <c r="J121" s="81"/>
      <c r="K121" s="79"/>
      <c r="P121" s="119"/>
      <c r="Q121" s="119"/>
      <c r="R121" s="119"/>
      <c r="S121" s="119"/>
      <c r="T121" s="119"/>
      <c r="W121" s="74"/>
      <c r="Y121" s="74"/>
      <c r="Z121" s="74"/>
      <c r="AA121" s="74"/>
      <c r="AB121" s="74"/>
      <c r="AC121" s="74"/>
      <c r="AD121" s="158"/>
      <c r="AE121" s="158"/>
      <c r="AF121" s="74"/>
      <c r="AG121" s="74"/>
      <c r="AH121" s="74"/>
    </row>
    <row r="122" spans="5:34" s="76" customFormat="1" ht="15">
      <c r="E122" s="81"/>
      <c r="F122" s="81"/>
      <c r="G122" s="81"/>
      <c r="H122" s="81"/>
      <c r="I122" s="81"/>
      <c r="J122" s="81"/>
      <c r="K122" s="79"/>
      <c r="P122" s="119"/>
      <c r="Q122" s="119"/>
      <c r="R122" s="119"/>
      <c r="S122" s="119"/>
      <c r="T122" s="119"/>
      <c r="W122" s="74"/>
      <c r="Y122" s="74"/>
      <c r="Z122" s="74"/>
      <c r="AA122" s="74"/>
      <c r="AB122" s="74"/>
      <c r="AC122" s="74"/>
      <c r="AD122" s="158"/>
      <c r="AE122" s="158"/>
      <c r="AF122" s="74"/>
      <c r="AG122" s="74"/>
      <c r="AH122" s="74"/>
    </row>
    <row r="123" spans="5:34" s="76" customFormat="1" ht="15">
      <c r="E123" s="81"/>
      <c r="F123" s="81"/>
      <c r="G123" s="81"/>
      <c r="H123" s="81"/>
      <c r="I123" s="81"/>
      <c r="J123" s="81"/>
      <c r="K123" s="79"/>
      <c r="P123" s="119"/>
      <c r="Q123" s="119"/>
      <c r="R123" s="119"/>
      <c r="S123" s="119"/>
      <c r="T123" s="119"/>
      <c r="W123" s="74"/>
      <c r="Y123" s="74"/>
      <c r="Z123" s="74"/>
      <c r="AA123" s="74"/>
      <c r="AB123" s="74"/>
      <c r="AC123" s="74"/>
      <c r="AD123" s="158"/>
      <c r="AE123" s="158"/>
      <c r="AF123" s="74"/>
      <c r="AG123" s="74"/>
      <c r="AH123" s="74"/>
    </row>
    <row r="124" spans="5:34" s="76" customFormat="1" ht="12.75">
      <c r="E124" s="81"/>
      <c r="F124" s="81"/>
      <c r="G124" s="81"/>
      <c r="H124" s="81"/>
      <c r="I124" s="81"/>
      <c r="J124" s="81"/>
      <c r="P124" s="119"/>
      <c r="Q124" s="119"/>
      <c r="R124" s="119"/>
      <c r="S124" s="119"/>
      <c r="T124" s="119"/>
      <c r="W124" s="74"/>
      <c r="Y124" s="74"/>
      <c r="Z124" s="74"/>
      <c r="AA124" s="74"/>
      <c r="AB124" s="74"/>
      <c r="AC124" s="74"/>
      <c r="AD124" s="158"/>
      <c r="AE124" s="158"/>
      <c r="AF124" s="74"/>
      <c r="AG124" s="74"/>
      <c r="AH124" s="74"/>
    </row>
    <row r="125" spans="5:34" s="76" customFormat="1" ht="12.75">
      <c r="E125" s="81"/>
      <c r="F125" s="81"/>
      <c r="G125" s="81"/>
      <c r="H125" s="81"/>
      <c r="I125" s="81"/>
      <c r="J125" s="81"/>
      <c r="P125" s="119"/>
      <c r="Q125" s="119"/>
      <c r="R125" s="119"/>
      <c r="S125" s="119"/>
      <c r="T125" s="119"/>
      <c r="W125" s="74"/>
      <c r="Y125" s="74"/>
      <c r="Z125" s="74"/>
      <c r="AA125" s="74"/>
      <c r="AB125" s="74"/>
      <c r="AC125" s="74"/>
      <c r="AD125" s="158"/>
      <c r="AE125" s="158"/>
      <c r="AF125" s="74"/>
      <c r="AG125" s="74"/>
      <c r="AH125" s="74"/>
    </row>
    <row r="126" spans="5:34" s="76" customFormat="1" ht="12.75">
      <c r="E126" s="81"/>
      <c r="F126" s="81"/>
      <c r="G126" s="81"/>
      <c r="H126" s="81"/>
      <c r="I126" s="81"/>
      <c r="J126" s="81"/>
      <c r="P126" s="119"/>
      <c r="Q126" s="119"/>
      <c r="R126" s="119"/>
      <c r="S126" s="119"/>
      <c r="T126" s="119"/>
      <c r="W126" s="74"/>
      <c r="Y126" s="74"/>
      <c r="Z126" s="74"/>
      <c r="AA126" s="74"/>
      <c r="AB126" s="74"/>
      <c r="AC126" s="74"/>
      <c r="AD126" s="158"/>
      <c r="AE126" s="158"/>
      <c r="AF126" s="74"/>
      <c r="AG126" s="74"/>
      <c r="AH126" s="74"/>
    </row>
    <row r="127" spans="5:34" s="76" customFormat="1" ht="12.75">
      <c r="E127" s="81"/>
      <c r="F127" s="81"/>
      <c r="G127" s="81"/>
      <c r="H127" s="81"/>
      <c r="I127" s="81"/>
      <c r="J127" s="81"/>
      <c r="P127" s="119"/>
      <c r="Q127" s="119"/>
      <c r="R127" s="119"/>
      <c r="S127" s="119"/>
      <c r="T127" s="119"/>
      <c r="W127" s="74"/>
      <c r="Y127" s="74"/>
      <c r="Z127" s="74"/>
      <c r="AA127" s="74"/>
      <c r="AB127" s="74"/>
      <c r="AC127" s="74"/>
      <c r="AD127" s="158"/>
      <c r="AE127" s="158"/>
      <c r="AF127" s="74"/>
      <c r="AG127" s="74"/>
      <c r="AH127" s="74"/>
    </row>
    <row r="128" spans="5:34" s="76" customFormat="1" ht="12.75">
      <c r="E128" s="81"/>
      <c r="F128" s="81"/>
      <c r="G128" s="81"/>
      <c r="H128" s="81"/>
      <c r="I128" s="81"/>
      <c r="J128" s="81"/>
      <c r="P128" s="119"/>
      <c r="Q128" s="119"/>
      <c r="R128" s="119"/>
      <c r="S128" s="119"/>
      <c r="T128" s="119"/>
      <c r="W128" s="74"/>
      <c r="Y128" s="74"/>
      <c r="Z128" s="74"/>
      <c r="AA128" s="74"/>
      <c r="AB128" s="74"/>
      <c r="AC128" s="74"/>
      <c r="AD128" s="158"/>
      <c r="AE128" s="158"/>
      <c r="AF128" s="74"/>
      <c r="AG128" s="74"/>
      <c r="AH128" s="74"/>
    </row>
    <row r="129" spans="5:34" s="76" customFormat="1" ht="12.75">
      <c r="E129" s="81"/>
      <c r="F129" s="81"/>
      <c r="G129" s="81"/>
      <c r="H129" s="81"/>
      <c r="I129" s="81"/>
      <c r="J129" s="81"/>
      <c r="P129" s="119"/>
      <c r="Q129" s="119"/>
      <c r="R129" s="119"/>
      <c r="S129" s="119"/>
      <c r="T129" s="119"/>
      <c r="W129" s="74"/>
      <c r="Y129" s="74"/>
      <c r="Z129" s="74"/>
      <c r="AA129" s="74"/>
      <c r="AB129" s="74"/>
      <c r="AC129" s="74"/>
      <c r="AD129" s="158"/>
      <c r="AE129" s="158"/>
      <c r="AF129" s="74"/>
      <c r="AG129" s="74"/>
      <c r="AH129" s="74"/>
    </row>
    <row r="130" spans="5:34" s="76" customFormat="1" ht="12.75">
      <c r="E130" s="81"/>
      <c r="F130" s="81"/>
      <c r="G130" s="81"/>
      <c r="H130" s="81"/>
      <c r="I130" s="81"/>
      <c r="J130" s="81"/>
      <c r="P130" s="119"/>
      <c r="Q130" s="119"/>
      <c r="R130" s="119"/>
      <c r="S130" s="119"/>
      <c r="T130" s="119"/>
      <c r="W130" s="74"/>
      <c r="Y130" s="74"/>
      <c r="Z130" s="74"/>
      <c r="AA130" s="74"/>
      <c r="AB130" s="74"/>
      <c r="AC130" s="74"/>
      <c r="AD130" s="158"/>
      <c r="AE130" s="158"/>
      <c r="AF130" s="74"/>
      <c r="AG130" s="74"/>
      <c r="AH130" s="74"/>
    </row>
    <row r="131" spans="5:34" s="76" customFormat="1" ht="12.75">
      <c r="E131" s="81"/>
      <c r="F131" s="81"/>
      <c r="G131" s="81"/>
      <c r="H131" s="81"/>
      <c r="I131" s="81"/>
      <c r="J131" s="81"/>
      <c r="P131" s="119"/>
      <c r="Q131" s="119"/>
      <c r="R131" s="119"/>
      <c r="S131" s="119"/>
      <c r="T131" s="119"/>
      <c r="W131" s="74"/>
      <c r="Y131" s="74"/>
      <c r="Z131" s="74"/>
      <c r="AA131" s="74"/>
      <c r="AB131" s="74"/>
      <c r="AC131" s="74"/>
      <c r="AD131" s="158"/>
      <c r="AE131" s="158"/>
      <c r="AF131" s="74"/>
      <c r="AG131" s="74"/>
      <c r="AH131" s="74"/>
    </row>
    <row r="132" spans="5:34" s="76" customFormat="1" ht="12.75">
      <c r="E132" s="81"/>
      <c r="F132" s="81"/>
      <c r="G132" s="81"/>
      <c r="H132" s="81"/>
      <c r="I132" s="81"/>
      <c r="J132" s="81"/>
      <c r="P132" s="119"/>
      <c r="Q132" s="119"/>
      <c r="R132" s="119"/>
      <c r="S132" s="119"/>
      <c r="T132" s="119"/>
      <c r="W132" s="74"/>
      <c r="Y132" s="74"/>
      <c r="Z132" s="74"/>
      <c r="AA132" s="74"/>
      <c r="AB132" s="74"/>
      <c r="AC132" s="74"/>
      <c r="AD132" s="158"/>
      <c r="AE132" s="158"/>
      <c r="AF132" s="74"/>
      <c r="AG132" s="74"/>
      <c r="AH132" s="74"/>
    </row>
    <row r="133" spans="2:13" ht="12.75">
      <c r="B133" s="76"/>
      <c r="C133" s="76"/>
      <c r="D133" s="76"/>
      <c r="E133" s="81"/>
      <c r="F133" s="81"/>
      <c r="G133" s="81"/>
      <c r="H133" s="81"/>
      <c r="I133" s="81"/>
      <c r="J133" s="81"/>
      <c r="K133" s="76"/>
      <c r="L133" s="76"/>
      <c r="M133" s="76"/>
    </row>
    <row r="134" spans="2:13" ht="12.75">
      <c r="B134" s="76"/>
      <c r="C134" s="76"/>
      <c r="D134" s="76"/>
      <c r="E134" s="81"/>
      <c r="F134" s="81"/>
      <c r="G134" s="81"/>
      <c r="H134" s="81"/>
      <c r="I134" s="81"/>
      <c r="J134" s="81"/>
      <c r="K134" s="76"/>
      <c r="L134" s="76"/>
      <c r="M134" s="76"/>
    </row>
    <row r="135" spans="2:13" ht="12.75">
      <c r="B135" s="76"/>
      <c r="C135" s="76"/>
      <c r="D135" s="76"/>
      <c r="E135" s="81"/>
      <c r="F135" s="81"/>
      <c r="G135" s="81"/>
      <c r="H135" s="81"/>
      <c r="I135" s="81"/>
      <c r="J135" s="81"/>
      <c r="K135" s="76"/>
      <c r="L135" s="76"/>
      <c r="M135" s="76"/>
    </row>
    <row r="136" spans="2:13" ht="12.75">
      <c r="B136" s="76"/>
      <c r="C136" s="76"/>
      <c r="D136" s="76"/>
      <c r="E136" s="81"/>
      <c r="F136" s="81"/>
      <c r="G136" s="81"/>
      <c r="H136" s="81"/>
      <c r="I136" s="81"/>
      <c r="J136" s="81"/>
      <c r="K136" s="76"/>
      <c r="L136" s="76"/>
      <c r="M136" s="76"/>
    </row>
    <row r="137" spans="5:34" s="76" customFormat="1" ht="12.75">
      <c r="E137" s="81"/>
      <c r="F137" s="81"/>
      <c r="G137" s="81"/>
      <c r="H137" s="81"/>
      <c r="I137" s="81"/>
      <c r="J137" s="81"/>
      <c r="P137" s="119"/>
      <c r="Q137" s="119"/>
      <c r="R137" s="119"/>
      <c r="S137" s="119"/>
      <c r="T137" s="119"/>
      <c r="W137" s="74"/>
      <c r="Y137" s="74"/>
      <c r="Z137" s="74"/>
      <c r="AA137" s="74"/>
      <c r="AB137" s="74"/>
      <c r="AC137" s="74"/>
      <c r="AD137" s="158"/>
      <c r="AE137" s="158"/>
      <c r="AF137" s="74"/>
      <c r="AG137" s="74"/>
      <c r="AH137" s="74"/>
    </row>
    <row r="138" spans="5:34" s="76" customFormat="1" ht="12.75">
      <c r="E138" s="81"/>
      <c r="F138" s="81"/>
      <c r="G138" s="81"/>
      <c r="H138" s="81"/>
      <c r="I138" s="81"/>
      <c r="J138" s="81"/>
      <c r="P138" s="119"/>
      <c r="Q138" s="119"/>
      <c r="R138" s="119"/>
      <c r="S138" s="119"/>
      <c r="T138" s="119"/>
      <c r="W138" s="74"/>
      <c r="Y138" s="74"/>
      <c r="Z138" s="74"/>
      <c r="AA138" s="74"/>
      <c r="AB138" s="74"/>
      <c r="AC138" s="74"/>
      <c r="AD138" s="158"/>
      <c r="AE138" s="158"/>
      <c r="AF138" s="74"/>
      <c r="AG138" s="74"/>
      <c r="AH138" s="74"/>
    </row>
    <row r="139" spans="5:34" s="76" customFormat="1" ht="12.75">
      <c r="E139" s="81"/>
      <c r="F139" s="81"/>
      <c r="G139" s="81"/>
      <c r="H139" s="81"/>
      <c r="I139" s="81"/>
      <c r="J139" s="81"/>
      <c r="P139" s="119"/>
      <c r="Q139" s="119"/>
      <c r="R139" s="119"/>
      <c r="S139" s="119"/>
      <c r="T139" s="119"/>
      <c r="W139" s="74"/>
      <c r="Y139" s="74"/>
      <c r="Z139" s="74"/>
      <c r="AA139" s="74"/>
      <c r="AB139" s="74"/>
      <c r="AC139" s="74"/>
      <c r="AD139" s="158"/>
      <c r="AE139" s="158"/>
      <c r="AF139" s="74"/>
      <c r="AG139" s="74"/>
      <c r="AH139" s="74"/>
    </row>
    <row r="140" spans="5:34" s="76" customFormat="1" ht="12.75">
      <c r="E140" s="81"/>
      <c r="F140" s="81"/>
      <c r="G140" s="81"/>
      <c r="H140" s="81"/>
      <c r="I140" s="81"/>
      <c r="J140" s="81"/>
      <c r="P140" s="119"/>
      <c r="Q140" s="119"/>
      <c r="R140" s="119"/>
      <c r="S140" s="119"/>
      <c r="T140" s="119"/>
      <c r="W140" s="74"/>
      <c r="Y140" s="74"/>
      <c r="Z140" s="74"/>
      <c r="AA140" s="74"/>
      <c r="AB140" s="74"/>
      <c r="AC140" s="74"/>
      <c r="AD140" s="158"/>
      <c r="AE140" s="158"/>
      <c r="AF140" s="74"/>
      <c r="AG140" s="74"/>
      <c r="AH140" s="74"/>
    </row>
    <row r="141" spans="5:34" s="76" customFormat="1" ht="12.75">
      <c r="E141" s="81"/>
      <c r="F141" s="81"/>
      <c r="G141" s="81"/>
      <c r="H141" s="81"/>
      <c r="I141" s="81"/>
      <c r="J141" s="81"/>
      <c r="P141" s="119"/>
      <c r="Q141" s="119"/>
      <c r="R141" s="119"/>
      <c r="S141" s="119"/>
      <c r="T141" s="119"/>
      <c r="W141" s="74"/>
      <c r="Y141" s="74"/>
      <c r="Z141" s="74"/>
      <c r="AA141" s="74"/>
      <c r="AB141" s="74"/>
      <c r="AC141" s="74"/>
      <c r="AD141" s="158"/>
      <c r="AE141" s="158"/>
      <c r="AF141" s="74"/>
      <c r="AG141" s="74"/>
      <c r="AH141" s="74"/>
    </row>
    <row r="142" spans="5:34" s="76" customFormat="1" ht="12.75">
      <c r="E142" s="81"/>
      <c r="F142" s="81"/>
      <c r="G142" s="81"/>
      <c r="H142" s="81"/>
      <c r="I142" s="81"/>
      <c r="J142" s="81"/>
      <c r="P142" s="119"/>
      <c r="Q142" s="119"/>
      <c r="R142" s="119"/>
      <c r="S142" s="119"/>
      <c r="T142" s="119"/>
      <c r="W142" s="74"/>
      <c r="Y142" s="74"/>
      <c r="Z142" s="74"/>
      <c r="AA142" s="74"/>
      <c r="AB142" s="74"/>
      <c r="AC142" s="74"/>
      <c r="AD142" s="158"/>
      <c r="AE142" s="158"/>
      <c r="AF142" s="74"/>
      <c r="AG142" s="74"/>
      <c r="AH142" s="74"/>
    </row>
    <row r="143" spans="5:34" s="76" customFormat="1" ht="12.75">
      <c r="E143" s="81"/>
      <c r="F143" s="81"/>
      <c r="G143" s="81"/>
      <c r="H143" s="81"/>
      <c r="I143" s="81"/>
      <c r="J143" s="81"/>
      <c r="P143" s="119"/>
      <c r="Q143" s="119"/>
      <c r="R143" s="119"/>
      <c r="S143" s="119"/>
      <c r="T143" s="119"/>
      <c r="W143" s="74"/>
      <c r="Y143" s="74"/>
      <c r="Z143" s="74"/>
      <c r="AA143" s="74"/>
      <c r="AB143" s="74"/>
      <c r="AC143" s="74"/>
      <c r="AD143" s="158"/>
      <c r="AE143" s="158"/>
      <c r="AF143" s="74"/>
      <c r="AG143" s="74"/>
      <c r="AH143" s="74"/>
    </row>
    <row r="144" ht="12.75">
      <c r="K144" s="76"/>
    </row>
  </sheetData>
  <sheetProtection selectLockedCells="1"/>
  <mergeCells count="9">
    <mergeCell ref="B2:E2"/>
    <mergeCell ref="B3:E3"/>
    <mergeCell ref="B1:E1"/>
    <mergeCell ref="L9:M9"/>
    <mergeCell ref="B56:L56"/>
    <mergeCell ref="B57:L57"/>
    <mergeCell ref="L8:M8"/>
    <mergeCell ref="A10:M12"/>
    <mergeCell ref="C9:E9"/>
  </mergeCells>
  <conditionalFormatting sqref="C6:C7">
    <cfRule type="expression" priority="1" dxfId="5" stopIfTrue="1">
      <formula>Y2=TRUE</formula>
    </cfRule>
  </conditionalFormatting>
  <conditionalFormatting sqref="C4:D4">
    <cfRule type="expression" priority="2" dxfId="5" stopIfTrue="1">
      <formula>$C$4&lt;&gt;YEAR($M$1)</formula>
    </cfRule>
  </conditionalFormatting>
  <conditionalFormatting sqref="F53:J53 E16:E53">
    <cfRule type="expression" priority="3" dxfId="0" stopIfTrue="1">
      <formula>(AND(($K16+$L16)&gt;1,$E16=""))</formula>
    </cfRule>
  </conditionalFormatting>
  <conditionalFormatting sqref="C16:C53">
    <cfRule type="expression" priority="4" dxfId="0" stopIfTrue="1">
      <formula>(AND(($K16+$L16)&gt;1,$C16=""))</formula>
    </cfRule>
  </conditionalFormatting>
  <conditionalFormatting sqref="B16:B53">
    <cfRule type="expression" priority="5" dxfId="0" stopIfTrue="1">
      <formula>(AND(($K16+$L16)&gt;1,$B16=""))</formula>
    </cfRule>
  </conditionalFormatting>
  <conditionalFormatting sqref="B2:J2">
    <cfRule type="expression" priority="6" dxfId="0" stopIfTrue="1">
      <formula>(AND(($K16+$L16)&gt;1,+$B$2=""))</formula>
    </cfRule>
  </conditionalFormatting>
  <conditionalFormatting sqref="B3:J3">
    <cfRule type="expression" priority="7" dxfId="0" stopIfTrue="1">
      <formula>(AND(($K16+$L16)&gt;1,+$B$3=""))</formula>
    </cfRule>
  </conditionalFormatting>
  <dataValidations count="12">
    <dataValidation operator="equal" allowBlank="1" showInputMessage="1" showErrorMessage="1" promptTitle="Program " prompt="Program is optional. Use this to identify specific programs within your department that have been set up through Financial Services." error="Program Codes must be five digits." sqref="D16:D17"/>
    <dataValidation type="list" allowBlank="1" showInputMessage="1" showErrorMessage="1" sqref="C4">
      <formula1>Years</formula1>
    </dataValidation>
    <dataValidation allowBlank="1" showErrorMessage="1" promptTitle="Department Description" prompt="Enter department description - 30 characters or less." sqref="B2:J2"/>
    <dataValidation type="textLength" operator="equal" allowBlank="1" showInputMessage="1" showErrorMessage="1" promptTitle="Operating Unit" prompt="Enter the eight digit Operating Unit (formerly known as Speedtype)." errorTitle="Invalid Speedtype Entry" error="The speedtype must be entered as eight digits (Fund + Department)" sqref="C53">
      <formula1>8</formula1>
    </dataValidation>
    <dataValidation allowBlank="1" showInputMessage="1" showErrorMessage="1" promptTitle="Line Description" prompt="Must not exceed 30 characters if on the same row as the Operating Unit.  Line explanations not on the same row as the Operating Unit may be more than 30 characters." sqref="B53"/>
    <dataValidation allowBlank="1" showInputMessage="1" showErrorMessage="1" promptTitle="Line Description" prompt="Must not exceed 30 characters if on the same row as the Dept.  Line explanations not on the same row as the Dept may be more than 30 characters." sqref="A16:A52"/>
    <dataValidation errorStyle="warning" type="list" allowBlank="1" showInputMessage="1" showErrorMessage="1" promptTitle="Fund" prompt="Insert the appropriate fund number from the drop down list. These are the first two digits of the PeopleSoft numbering scheme. XX-XXXXXX" errorTitle="Invalid Fund Code" error="Please select a Fund from the drop down list." sqref="B16:B17">
      <formula1>Fund</formula1>
    </dataValidation>
    <dataValidation type="textLength" operator="equal" allowBlank="1" showInputMessage="1" showErrorMessage="1" promptTitle="Department" prompt="Enter the PeopleSoft six digit number that identifies the department you wish to be affected by this line's transaction. " errorTitle="Invalid Speedtype Entry" error="All PeopleSoft departments must be six digits." sqref="C16:C17">
      <formula1>6</formula1>
    </dataValidation>
    <dataValidation allowBlank="1" showInputMessage="1" showErrorMessage="1" promptTitle="Budget Adjustment Description" prompt="Describe the purpose for doing this budget adjustment in enough detail that someone unfamiliar with the department or program will understand the entry's intent." sqref="A10:M12"/>
    <dataValidation type="list" allowBlank="1" showErrorMessage="1" errorTitle="Invalid Account Number" error="Please enter a valid account number" sqref="D58:D96 B56:L57 E53:J54 D55">
      <formula1>accts</formula1>
    </dataValidation>
    <dataValidation allowBlank="1" showInputMessage="1" showErrorMessage="1" prompt="If you do not already know the account code associated with this transaction, select from the active account codes on the tab at the bottom of the page and type it here. For Revenue account codes, contact Financial Services." sqref="E16:E17"/>
    <dataValidation errorStyle="warning" type="list" allowBlank="1" showErrorMessage="1" promptTitle="Fund" prompt="Insert the appropriate fund number from the drop down list. These are the first two digits of the PeopleSoft numbering scheme. XX-XXXXXX" errorTitle="Invalid Fund Code" error="Please select a Fund from the drop down list." sqref="B18:B52">
      <formula1>Fund</formula1>
    </dataValidation>
  </dataValidations>
  <hyperlinks>
    <hyperlink ref="W4" r:id="rId1" display="budget@byuh.edu"/>
  </hyperlinks>
  <printOptions horizontalCentered="1"/>
  <pageMargins left="0.5" right="0.5" top="0.5" bottom="0.5" header="0.5" footer="0.5"/>
  <pageSetup fitToHeight="1" fitToWidth="1" horizontalDpi="600" verticalDpi="600" orientation="portrait" scale="89" r:id="rId3"/>
  <legacyDrawing r:id="rId2"/>
</worksheet>
</file>

<file path=xl/worksheets/sheet2.xml><?xml version="1.0" encoding="utf-8"?>
<worksheet xmlns="http://schemas.openxmlformats.org/spreadsheetml/2006/main" xmlns:r="http://schemas.openxmlformats.org/officeDocument/2006/relationships">
  <sheetPr codeName="Sheet2"/>
  <dimension ref="A1:F286"/>
  <sheetViews>
    <sheetView zoomScalePageLayoutView="0" workbookViewId="0" topLeftCell="A1">
      <selection activeCell="AG3" sqref="AG3"/>
    </sheetView>
  </sheetViews>
  <sheetFormatPr defaultColWidth="10.28125" defaultRowHeight="12.75"/>
  <cols>
    <col min="1" max="1" width="10.421875" style="121" customWidth="1"/>
    <col min="2" max="2" width="8.7109375" style="121" customWidth="1"/>
    <col min="3" max="3" width="9.140625" style="121" hidden="1" customWidth="1"/>
    <col min="4" max="4" width="7.28125" style="121" hidden="1" customWidth="1"/>
    <col min="5" max="5" width="31.7109375" style="121" bestFit="1" customWidth="1"/>
    <col min="6" max="6" width="15.00390625" style="121" hidden="1" customWidth="1"/>
    <col min="7" max="16384" width="10.28125" style="121" customWidth="1"/>
  </cols>
  <sheetData>
    <row r="1" spans="1:2" ht="16.5" thickBot="1" thickTop="1">
      <c r="A1" s="120" t="s">
        <v>54</v>
      </c>
      <c r="B1" s="120"/>
    </row>
    <row r="2" spans="1:6" ht="15.75" thickTop="1">
      <c r="A2" s="122"/>
      <c r="B2" s="123"/>
      <c r="C2" s="124"/>
      <c r="D2" s="123"/>
      <c r="E2" s="123"/>
      <c r="F2" s="123"/>
    </row>
    <row r="3" spans="1:6" ht="15">
      <c r="A3" s="125" t="s">
        <v>55</v>
      </c>
      <c r="B3" s="123"/>
      <c r="C3" s="124"/>
      <c r="D3" s="123"/>
      <c r="E3" s="123"/>
      <c r="F3" s="123"/>
    </row>
    <row r="4" spans="1:6" ht="15">
      <c r="A4" s="123"/>
      <c r="B4" s="123" t="s">
        <v>5</v>
      </c>
      <c r="C4" s="124">
        <v>39083</v>
      </c>
      <c r="D4" s="123" t="s">
        <v>56</v>
      </c>
      <c r="E4" s="123" t="s">
        <v>846</v>
      </c>
      <c r="F4" s="123" t="s">
        <v>57</v>
      </c>
    </row>
    <row r="5" spans="1:6" ht="15">
      <c r="A5" s="123"/>
      <c r="B5" s="123" t="s">
        <v>58</v>
      </c>
      <c r="C5" s="124">
        <v>20090</v>
      </c>
      <c r="D5" s="123" t="s">
        <v>56</v>
      </c>
      <c r="E5" s="123" t="s">
        <v>59</v>
      </c>
      <c r="F5" s="123" t="s">
        <v>60</v>
      </c>
    </row>
    <row r="6" spans="1:6" ht="15">
      <c r="A6" s="123"/>
      <c r="B6" s="123" t="s">
        <v>61</v>
      </c>
      <c r="C6" s="124">
        <v>20090</v>
      </c>
      <c r="D6" s="123" t="s">
        <v>56</v>
      </c>
      <c r="E6" s="123" t="s">
        <v>62</v>
      </c>
      <c r="F6" s="123" t="s">
        <v>63</v>
      </c>
    </row>
    <row r="7" spans="1:6" ht="15">
      <c r="A7" s="123"/>
      <c r="B7" s="123" t="s">
        <v>64</v>
      </c>
      <c r="C7" s="124">
        <v>20090</v>
      </c>
      <c r="D7" s="123" t="s">
        <v>56</v>
      </c>
      <c r="E7" s="123" t="s">
        <v>65</v>
      </c>
      <c r="F7" s="123" t="s">
        <v>66</v>
      </c>
    </row>
    <row r="8" spans="1:6" ht="15">
      <c r="A8" s="123"/>
      <c r="B8" s="123" t="s">
        <v>11</v>
      </c>
      <c r="C8" s="124">
        <v>39083</v>
      </c>
      <c r="D8" s="123" t="s">
        <v>56</v>
      </c>
      <c r="E8" s="123" t="s">
        <v>67</v>
      </c>
      <c r="F8" s="123" t="s">
        <v>68</v>
      </c>
    </row>
    <row r="9" spans="1:6" ht="15">
      <c r="A9" s="123"/>
      <c r="B9" s="123" t="s">
        <v>69</v>
      </c>
      <c r="C9" s="124">
        <v>20090</v>
      </c>
      <c r="D9" s="123" t="s">
        <v>56</v>
      </c>
      <c r="E9" s="123" t="s">
        <v>70</v>
      </c>
      <c r="F9" s="123" t="s">
        <v>71</v>
      </c>
    </row>
    <row r="10" spans="1:6" ht="15">
      <c r="A10" s="123"/>
      <c r="B10" s="123" t="s">
        <v>72</v>
      </c>
      <c r="C10" s="124">
        <v>20090</v>
      </c>
      <c r="D10" s="123" t="s">
        <v>56</v>
      </c>
      <c r="E10" s="123" t="s">
        <v>73</v>
      </c>
      <c r="F10" s="123" t="s">
        <v>74</v>
      </c>
    </row>
    <row r="11" spans="1:6" ht="15">
      <c r="A11" s="123"/>
      <c r="B11" s="123" t="s">
        <v>75</v>
      </c>
      <c r="C11" s="124">
        <v>20090</v>
      </c>
      <c r="D11" s="123" t="s">
        <v>56</v>
      </c>
      <c r="E11" s="123" t="s">
        <v>76</v>
      </c>
      <c r="F11" s="123" t="s">
        <v>77</v>
      </c>
    </row>
    <row r="12" spans="1:6" ht="15">
      <c r="A12" s="123"/>
      <c r="B12" s="123" t="s">
        <v>78</v>
      </c>
      <c r="C12" s="124">
        <v>20090</v>
      </c>
      <c r="D12" s="123" t="s">
        <v>56</v>
      </c>
      <c r="E12" s="123" t="s">
        <v>79</v>
      </c>
      <c r="F12" s="123" t="s">
        <v>80</v>
      </c>
    </row>
    <row r="13" spans="1:6" ht="15">
      <c r="A13" s="123"/>
      <c r="B13" s="123" t="s">
        <v>81</v>
      </c>
      <c r="C13" s="124">
        <v>20090</v>
      </c>
      <c r="D13" s="123" t="s">
        <v>56</v>
      </c>
      <c r="E13" s="123" t="s">
        <v>82</v>
      </c>
      <c r="F13" s="123" t="s">
        <v>83</v>
      </c>
    </row>
    <row r="14" spans="1:6" ht="15">
      <c r="A14" s="123"/>
      <c r="B14" s="123" t="s">
        <v>84</v>
      </c>
      <c r="C14" s="124">
        <v>20090</v>
      </c>
      <c r="D14" s="123" t="s">
        <v>56</v>
      </c>
      <c r="E14" s="123" t="s">
        <v>85</v>
      </c>
      <c r="F14" s="123" t="s">
        <v>86</v>
      </c>
    </row>
    <row r="15" spans="1:6" ht="15">
      <c r="A15" s="123"/>
      <c r="B15" s="123" t="s">
        <v>87</v>
      </c>
      <c r="C15" s="124">
        <v>39083</v>
      </c>
      <c r="D15" s="123" t="s">
        <v>56</v>
      </c>
      <c r="E15" s="123" t="s">
        <v>88</v>
      </c>
      <c r="F15" s="123" t="s">
        <v>89</v>
      </c>
    </row>
    <row r="16" spans="1:6" ht="15">
      <c r="A16" s="123"/>
      <c r="B16" s="123" t="s">
        <v>12</v>
      </c>
      <c r="C16" s="124">
        <v>39083</v>
      </c>
      <c r="D16" s="123" t="s">
        <v>56</v>
      </c>
      <c r="E16" s="123" t="s">
        <v>90</v>
      </c>
      <c r="F16" s="123" t="s">
        <v>91</v>
      </c>
    </row>
    <row r="17" spans="1:6" ht="15">
      <c r="A17" s="123"/>
      <c r="B17" s="123" t="s">
        <v>92</v>
      </c>
      <c r="C17" s="124">
        <v>39083</v>
      </c>
      <c r="D17" s="123" t="s">
        <v>56</v>
      </c>
      <c r="E17" s="123" t="s">
        <v>93</v>
      </c>
      <c r="F17" s="123" t="s">
        <v>91</v>
      </c>
    </row>
    <row r="18" spans="1:6" ht="15">
      <c r="A18" s="123"/>
      <c r="B18" s="123" t="s">
        <v>94</v>
      </c>
      <c r="C18" s="124">
        <v>39083</v>
      </c>
      <c r="D18" s="123" t="s">
        <v>56</v>
      </c>
      <c r="E18" s="123" t="s">
        <v>95</v>
      </c>
      <c r="F18" s="123" t="s">
        <v>96</v>
      </c>
    </row>
    <row r="19" spans="1:6" ht="15">
      <c r="A19" s="123"/>
      <c r="B19" s="123" t="s">
        <v>13</v>
      </c>
      <c r="C19" s="124">
        <v>39083</v>
      </c>
      <c r="D19" s="123" t="s">
        <v>56</v>
      </c>
      <c r="E19" s="123" t="s">
        <v>97</v>
      </c>
      <c r="F19" s="123" t="s">
        <v>98</v>
      </c>
    </row>
    <row r="20" spans="1:6" ht="15">
      <c r="A20" s="123"/>
      <c r="B20" s="123" t="s">
        <v>99</v>
      </c>
      <c r="C20" s="124">
        <v>20090</v>
      </c>
      <c r="D20" s="123" t="s">
        <v>56</v>
      </c>
      <c r="E20" s="123" t="s">
        <v>93</v>
      </c>
      <c r="F20" s="123" t="s">
        <v>100</v>
      </c>
    </row>
    <row r="21" spans="1:6" ht="15">
      <c r="A21" s="123"/>
      <c r="B21" s="123" t="s">
        <v>101</v>
      </c>
      <c r="C21" s="124">
        <v>20090</v>
      </c>
      <c r="D21" s="123" t="s">
        <v>56</v>
      </c>
      <c r="E21" s="123" t="s">
        <v>102</v>
      </c>
      <c r="F21" s="123" t="s">
        <v>103</v>
      </c>
    </row>
    <row r="22" spans="1:6" ht="15">
      <c r="A22" s="123"/>
      <c r="B22" s="123" t="s">
        <v>44</v>
      </c>
      <c r="C22" s="124">
        <v>20090</v>
      </c>
      <c r="D22" s="123" t="s">
        <v>56</v>
      </c>
      <c r="E22" s="123" t="s">
        <v>104</v>
      </c>
      <c r="F22" s="123" t="s">
        <v>105</v>
      </c>
    </row>
    <row r="23" spans="1:6" ht="15">
      <c r="A23" s="123"/>
      <c r="B23" s="123" t="s">
        <v>106</v>
      </c>
      <c r="C23" s="124">
        <v>20090</v>
      </c>
      <c r="D23" s="123" t="s">
        <v>56</v>
      </c>
      <c r="E23" s="123" t="s">
        <v>107</v>
      </c>
      <c r="F23" s="123" t="s">
        <v>108</v>
      </c>
    </row>
    <row r="24" spans="1:6" ht="15">
      <c r="A24" s="123"/>
      <c r="B24" s="123" t="s">
        <v>109</v>
      </c>
      <c r="C24" s="124">
        <v>20090</v>
      </c>
      <c r="D24" s="123" t="s">
        <v>56</v>
      </c>
      <c r="E24" s="123" t="s">
        <v>110</v>
      </c>
      <c r="F24" s="123" t="s">
        <v>111</v>
      </c>
    </row>
    <row r="25" spans="1:6" ht="15">
      <c r="A25" s="123"/>
      <c r="B25" s="123" t="s">
        <v>112</v>
      </c>
      <c r="C25" s="124">
        <v>39264</v>
      </c>
      <c r="D25" s="123" t="s">
        <v>56</v>
      </c>
      <c r="E25" s="123" t="s">
        <v>82</v>
      </c>
      <c r="F25" s="123" t="s">
        <v>83</v>
      </c>
    </row>
    <row r="26" spans="1:6" ht="15">
      <c r="A26" s="123"/>
      <c r="B26" s="123" t="s">
        <v>113</v>
      </c>
      <c r="C26" s="124">
        <v>20090</v>
      </c>
      <c r="D26" s="123" t="s">
        <v>56</v>
      </c>
      <c r="E26" s="123" t="s">
        <v>114</v>
      </c>
      <c r="F26" s="123" t="s">
        <v>115</v>
      </c>
    </row>
    <row r="27" spans="1:6" ht="15">
      <c r="A27" s="123"/>
      <c r="B27" s="123" t="s">
        <v>14</v>
      </c>
      <c r="C27" s="124">
        <v>39083</v>
      </c>
      <c r="D27" s="123" t="s">
        <v>56</v>
      </c>
      <c r="E27" s="123" t="s">
        <v>116</v>
      </c>
      <c r="F27" s="123" t="s">
        <v>117</v>
      </c>
    </row>
    <row r="28" spans="1:6" ht="15">
      <c r="A28" s="123"/>
      <c r="B28" s="123" t="s">
        <v>118</v>
      </c>
      <c r="C28" s="124">
        <v>20090</v>
      </c>
      <c r="D28" s="123" t="s">
        <v>56</v>
      </c>
      <c r="E28" s="123" t="s">
        <v>119</v>
      </c>
      <c r="F28" s="123" t="s">
        <v>117</v>
      </c>
    </row>
    <row r="29" spans="1:6" ht="15">
      <c r="A29" s="123"/>
      <c r="B29" s="123" t="s">
        <v>120</v>
      </c>
      <c r="C29" s="124">
        <v>20090</v>
      </c>
      <c r="D29" s="123" t="s">
        <v>56</v>
      </c>
      <c r="E29" s="123" t="s">
        <v>121</v>
      </c>
      <c r="F29" s="123" t="s">
        <v>122</v>
      </c>
    </row>
    <row r="30" spans="1:6" ht="15">
      <c r="A30" s="123"/>
      <c r="B30" s="123" t="s">
        <v>123</v>
      </c>
      <c r="C30" s="124">
        <v>20090</v>
      </c>
      <c r="D30" s="123" t="s">
        <v>56</v>
      </c>
      <c r="E30" s="123" t="s">
        <v>124</v>
      </c>
      <c r="F30" s="123" t="s">
        <v>125</v>
      </c>
    </row>
    <row r="31" spans="1:6" ht="15">
      <c r="A31" s="123"/>
      <c r="B31" s="123" t="s">
        <v>126</v>
      </c>
      <c r="C31" s="124">
        <v>20090</v>
      </c>
      <c r="D31" s="123" t="s">
        <v>56</v>
      </c>
      <c r="E31" s="123" t="s">
        <v>127</v>
      </c>
      <c r="F31" s="123" t="s">
        <v>128</v>
      </c>
    </row>
    <row r="32" spans="1:6" ht="15">
      <c r="A32" s="123"/>
      <c r="B32" s="123" t="s">
        <v>129</v>
      </c>
      <c r="C32" s="124">
        <v>39387</v>
      </c>
      <c r="D32" s="123" t="s">
        <v>56</v>
      </c>
      <c r="E32" s="123" t="s">
        <v>130</v>
      </c>
      <c r="F32" s="123" t="s">
        <v>131</v>
      </c>
    </row>
    <row r="33" spans="1:6" ht="15">
      <c r="A33" s="123"/>
      <c r="B33" s="123" t="s">
        <v>132</v>
      </c>
      <c r="C33" s="124">
        <v>39387</v>
      </c>
      <c r="D33" s="123" t="s">
        <v>56</v>
      </c>
      <c r="E33" s="123" t="s">
        <v>133</v>
      </c>
      <c r="F33" s="123" t="s">
        <v>134</v>
      </c>
    </row>
    <row r="34" spans="1:6" ht="15">
      <c r="A34" s="123"/>
      <c r="B34" s="123" t="s">
        <v>135</v>
      </c>
      <c r="C34" s="124">
        <v>39387</v>
      </c>
      <c r="D34" s="123" t="s">
        <v>56</v>
      </c>
      <c r="E34" s="123" t="s">
        <v>136</v>
      </c>
      <c r="F34" s="123" t="s">
        <v>137</v>
      </c>
    </row>
    <row r="35" spans="1:6" ht="15">
      <c r="A35" s="123"/>
      <c r="B35" s="123" t="s">
        <v>138</v>
      </c>
      <c r="C35" s="124">
        <v>39387</v>
      </c>
      <c r="D35" s="123" t="s">
        <v>56</v>
      </c>
      <c r="E35" s="123" t="s">
        <v>139</v>
      </c>
      <c r="F35" s="123" t="s">
        <v>140</v>
      </c>
    </row>
    <row r="36" spans="1:6" ht="15">
      <c r="A36" s="123"/>
      <c r="B36" s="123" t="s">
        <v>141</v>
      </c>
      <c r="C36" s="124">
        <v>20090</v>
      </c>
      <c r="D36" s="123" t="s">
        <v>56</v>
      </c>
      <c r="E36" s="123" t="s">
        <v>142</v>
      </c>
      <c r="F36" s="123" t="s">
        <v>143</v>
      </c>
    </row>
    <row r="37" spans="1:6" ht="15">
      <c r="A37" s="123"/>
      <c r="B37" s="123"/>
      <c r="C37" s="124"/>
      <c r="D37" s="123"/>
      <c r="E37" s="123"/>
      <c r="F37" s="123"/>
    </row>
    <row r="38" spans="1:6" ht="15">
      <c r="A38" s="125" t="s">
        <v>144</v>
      </c>
      <c r="B38" s="123"/>
      <c r="C38" s="124"/>
      <c r="D38" s="123"/>
      <c r="E38" s="123"/>
      <c r="F38" s="123"/>
    </row>
    <row r="39" spans="1:6" ht="15">
      <c r="A39" s="123"/>
      <c r="B39" s="123" t="s">
        <v>15</v>
      </c>
      <c r="C39" s="124">
        <v>20090</v>
      </c>
      <c r="D39" s="123" t="s">
        <v>56</v>
      </c>
      <c r="E39" s="123" t="s">
        <v>145</v>
      </c>
      <c r="F39" s="123" t="s">
        <v>146</v>
      </c>
    </row>
    <row r="40" spans="1:6" ht="15">
      <c r="A40" s="123"/>
      <c r="B40" s="123" t="s">
        <v>147</v>
      </c>
      <c r="C40" s="124">
        <v>20090</v>
      </c>
      <c r="D40" s="123" t="s">
        <v>56</v>
      </c>
      <c r="E40" s="123" t="s">
        <v>148</v>
      </c>
      <c r="F40" s="123" t="s">
        <v>149</v>
      </c>
    </row>
    <row r="41" spans="1:6" ht="15">
      <c r="A41" s="123"/>
      <c r="B41" s="123" t="s">
        <v>150</v>
      </c>
      <c r="C41" s="124">
        <v>20090</v>
      </c>
      <c r="D41" s="123" t="s">
        <v>56</v>
      </c>
      <c r="E41" s="123" t="s">
        <v>151</v>
      </c>
      <c r="F41" s="123" t="s">
        <v>152</v>
      </c>
    </row>
    <row r="42" spans="1:6" ht="15">
      <c r="A42" s="123"/>
      <c r="B42" s="123" t="s">
        <v>153</v>
      </c>
      <c r="C42" s="124">
        <v>20090</v>
      </c>
      <c r="D42" s="123" t="s">
        <v>56</v>
      </c>
      <c r="E42" s="123" t="s">
        <v>154</v>
      </c>
      <c r="F42" s="123" t="s">
        <v>155</v>
      </c>
    </row>
    <row r="43" spans="1:6" ht="15">
      <c r="A43" s="123"/>
      <c r="B43" s="123" t="s">
        <v>156</v>
      </c>
      <c r="C43" s="124">
        <v>20090</v>
      </c>
      <c r="D43" s="123" t="s">
        <v>56</v>
      </c>
      <c r="E43" s="123" t="s">
        <v>157</v>
      </c>
      <c r="F43" s="123" t="s">
        <v>158</v>
      </c>
    </row>
    <row r="44" spans="1:6" ht="15">
      <c r="A44" s="123"/>
      <c r="B44" s="123" t="s">
        <v>159</v>
      </c>
      <c r="C44" s="124">
        <v>20090</v>
      </c>
      <c r="D44" s="123" t="s">
        <v>56</v>
      </c>
      <c r="E44" s="123" t="s">
        <v>160</v>
      </c>
      <c r="F44" s="123" t="s">
        <v>161</v>
      </c>
    </row>
    <row r="45" spans="1:6" ht="15">
      <c r="A45" s="123"/>
      <c r="B45" s="123" t="s">
        <v>162</v>
      </c>
      <c r="C45" s="124">
        <v>39448</v>
      </c>
      <c r="D45" s="123" t="s">
        <v>56</v>
      </c>
      <c r="E45" s="123" t="s">
        <v>163</v>
      </c>
      <c r="F45" s="123" t="s">
        <v>164</v>
      </c>
    </row>
    <row r="46" spans="1:6" ht="15">
      <c r="A46" s="123"/>
      <c r="B46" s="123" t="s">
        <v>165</v>
      </c>
      <c r="C46" s="124">
        <v>20090</v>
      </c>
      <c r="D46" s="123" t="s">
        <v>56</v>
      </c>
      <c r="E46" s="123" t="s">
        <v>166</v>
      </c>
      <c r="F46" s="123" t="s">
        <v>167</v>
      </c>
    </row>
    <row r="47" spans="1:6" ht="15">
      <c r="A47" s="123"/>
      <c r="B47" s="123" t="s">
        <v>168</v>
      </c>
      <c r="C47" s="124">
        <v>20090</v>
      </c>
      <c r="D47" s="123" t="s">
        <v>56</v>
      </c>
      <c r="E47" s="123" t="s">
        <v>169</v>
      </c>
      <c r="F47" s="123" t="s">
        <v>170</v>
      </c>
    </row>
    <row r="48" spans="1:6" ht="15">
      <c r="A48" s="123"/>
      <c r="B48" s="123" t="s">
        <v>171</v>
      </c>
      <c r="C48" s="124">
        <v>20090</v>
      </c>
      <c r="D48" s="123" t="s">
        <v>56</v>
      </c>
      <c r="E48" s="123" t="s">
        <v>172</v>
      </c>
      <c r="F48" s="123" t="s">
        <v>173</v>
      </c>
    </row>
    <row r="49" spans="1:6" ht="15">
      <c r="A49" s="123"/>
      <c r="B49" s="123" t="s">
        <v>174</v>
      </c>
      <c r="C49" s="124">
        <v>20090</v>
      </c>
      <c r="D49" s="123" t="s">
        <v>56</v>
      </c>
      <c r="E49" s="123" t="s">
        <v>175</v>
      </c>
      <c r="F49" s="123" t="s">
        <v>176</v>
      </c>
    </row>
    <row r="50" spans="1:6" ht="15">
      <c r="A50" s="123"/>
      <c r="B50" s="123" t="s">
        <v>177</v>
      </c>
      <c r="C50" s="124">
        <v>20090</v>
      </c>
      <c r="D50" s="123" t="s">
        <v>56</v>
      </c>
      <c r="E50" s="123" t="s">
        <v>178</v>
      </c>
      <c r="F50" s="123" t="s">
        <v>179</v>
      </c>
    </row>
    <row r="51" spans="1:6" ht="15">
      <c r="A51" s="123"/>
      <c r="B51" s="123" t="s">
        <v>180</v>
      </c>
      <c r="C51" s="124">
        <v>20090</v>
      </c>
      <c r="D51" s="123" t="s">
        <v>56</v>
      </c>
      <c r="E51" s="123" t="s">
        <v>181</v>
      </c>
      <c r="F51" s="123" t="s">
        <v>182</v>
      </c>
    </row>
    <row r="52" spans="1:6" ht="15">
      <c r="A52" s="123"/>
      <c r="B52" s="123" t="s">
        <v>183</v>
      </c>
      <c r="C52" s="124">
        <v>39387</v>
      </c>
      <c r="D52" s="123" t="s">
        <v>56</v>
      </c>
      <c r="E52" s="123" t="s">
        <v>184</v>
      </c>
      <c r="F52" s="123" t="s">
        <v>185</v>
      </c>
    </row>
    <row r="53" spans="1:6" ht="15">
      <c r="A53" s="123"/>
      <c r="B53" s="123" t="s">
        <v>186</v>
      </c>
      <c r="C53" s="124">
        <v>20090</v>
      </c>
      <c r="D53" s="123" t="s">
        <v>56</v>
      </c>
      <c r="E53" s="123" t="s">
        <v>187</v>
      </c>
      <c r="F53" s="123" t="s">
        <v>188</v>
      </c>
    </row>
    <row r="54" spans="1:6" ht="15">
      <c r="A54" s="123"/>
      <c r="B54" s="123"/>
      <c r="C54" s="124"/>
      <c r="D54" s="123"/>
      <c r="E54" s="123"/>
      <c r="F54" s="123"/>
    </row>
    <row r="55" spans="1:6" ht="15">
      <c r="A55" s="125" t="s">
        <v>189</v>
      </c>
      <c r="B55" s="123"/>
      <c r="C55" s="124"/>
      <c r="D55" s="123"/>
      <c r="E55" s="123"/>
      <c r="F55" s="123"/>
    </row>
    <row r="56" spans="1:6" ht="15">
      <c r="A56" s="123"/>
      <c r="B56" s="123" t="s">
        <v>4</v>
      </c>
      <c r="C56" s="124">
        <v>20090</v>
      </c>
      <c r="D56" s="123" t="s">
        <v>56</v>
      </c>
      <c r="E56" s="123" t="s">
        <v>190</v>
      </c>
      <c r="F56" s="123" t="s">
        <v>191</v>
      </c>
    </row>
    <row r="57" spans="1:6" ht="15">
      <c r="A57" s="123"/>
      <c r="B57" s="123" t="s">
        <v>192</v>
      </c>
      <c r="C57" s="124">
        <v>20090</v>
      </c>
      <c r="D57" s="123" t="s">
        <v>56</v>
      </c>
      <c r="E57" s="123" t="s">
        <v>193</v>
      </c>
      <c r="F57" s="123" t="s">
        <v>194</v>
      </c>
    </row>
    <row r="58" spans="1:6" ht="15">
      <c r="A58" s="123"/>
      <c r="B58" s="123" t="s">
        <v>195</v>
      </c>
      <c r="C58" s="124">
        <v>20090</v>
      </c>
      <c r="D58" s="123" t="s">
        <v>56</v>
      </c>
      <c r="E58" s="123" t="s">
        <v>196</v>
      </c>
      <c r="F58" s="123" t="s">
        <v>197</v>
      </c>
    </row>
    <row r="59" spans="1:6" ht="15">
      <c r="A59" s="123"/>
      <c r="B59" s="123" t="s">
        <v>198</v>
      </c>
      <c r="C59" s="124">
        <v>20090</v>
      </c>
      <c r="D59" s="123" t="s">
        <v>56</v>
      </c>
      <c r="E59" s="123" t="s">
        <v>199</v>
      </c>
      <c r="F59" s="123" t="s">
        <v>200</v>
      </c>
    </row>
    <row r="60" spans="1:6" ht="15">
      <c r="A60" s="123"/>
      <c r="B60" s="123" t="s">
        <v>201</v>
      </c>
      <c r="C60" s="124">
        <v>20090</v>
      </c>
      <c r="D60" s="123" t="s">
        <v>56</v>
      </c>
      <c r="E60" s="123" t="s">
        <v>202</v>
      </c>
      <c r="F60" s="123" t="s">
        <v>203</v>
      </c>
    </row>
    <row r="61" spans="1:6" ht="15">
      <c r="A61" s="123"/>
      <c r="B61" s="123" t="s">
        <v>204</v>
      </c>
      <c r="C61" s="124">
        <v>20090</v>
      </c>
      <c r="D61" s="123" t="s">
        <v>56</v>
      </c>
      <c r="E61" s="123" t="s">
        <v>205</v>
      </c>
      <c r="F61" s="123" t="s">
        <v>206</v>
      </c>
    </row>
    <row r="62" spans="1:6" ht="15">
      <c r="A62" s="123"/>
      <c r="B62" s="123" t="s">
        <v>207</v>
      </c>
      <c r="C62" s="124">
        <v>20090</v>
      </c>
      <c r="D62" s="123" t="s">
        <v>56</v>
      </c>
      <c r="E62" s="123" t="s">
        <v>208</v>
      </c>
      <c r="F62" s="123" t="s">
        <v>209</v>
      </c>
    </row>
    <row r="63" spans="1:6" ht="15">
      <c r="A63" s="123"/>
      <c r="B63" s="123" t="s">
        <v>210</v>
      </c>
      <c r="C63" s="124">
        <v>20090</v>
      </c>
      <c r="D63" s="123" t="s">
        <v>56</v>
      </c>
      <c r="E63" s="123" t="s">
        <v>211</v>
      </c>
      <c r="F63" s="123" t="s">
        <v>212</v>
      </c>
    </row>
    <row r="64" spans="1:6" ht="15">
      <c r="A64" s="123"/>
      <c r="B64" s="123" t="s">
        <v>213</v>
      </c>
      <c r="C64" s="124">
        <v>20090</v>
      </c>
      <c r="D64" s="123" t="s">
        <v>56</v>
      </c>
      <c r="E64" s="123" t="s">
        <v>214</v>
      </c>
      <c r="F64" s="123" t="s">
        <v>215</v>
      </c>
    </row>
    <row r="65" spans="1:6" ht="15">
      <c r="A65" s="123"/>
      <c r="B65" s="123" t="s">
        <v>216</v>
      </c>
      <c r="C65" s="124">
        <v>20090</v>
      </c>
      <c r="D65" s="123" t="s">
        <v>56</v>
      </c>
      <c r="E65" s="123" t="s">
        <v>217</v>
      </c>
      <c r="F65" s="123" t="s">
        <v>218</v>
      </c>
    </row>
    <row r="66" spans="1:6" ht="15">
      <c r="A66" s="123"/>
      <c r="B66" s="123" t="s">
        <v>219</v>
      </c>
      <c r="C66" s="124">
        <v>20090</v>
      </c>
      <c r="D66" s="123" t="s">
        <v>56</v>
      </c>
      <c r="E66" s="123" t="s">
        <v>217</v>
      </c>
      <c r="F66" s="123" t="s">
        <v>220</v>
      </c>
    </row>
    <row r="67" spans="1:6" ht="15">
      <c r="A67" s="123"/>
      <c r="B67" s="123" t="s">
        <v>221</v>
      </c>
      <c r="C67" s="124">
        <v>20090</v>
      </c>
      <c r="D67" s="123" t="s">
        <v>56</v>
      </c>
      <c r="E67" s="123" t="s">
        <v>222</v>
      </c>
      <c r="F67" s="123" t="s">
        <v>223</v>
      </c>
    </row>
    <row r="68" spans="1:6" ht="15">
      <c r="A68" s="123"/>
      <c r="B68" s="123"/>
      <c r="C68" s="124"/>
      <c r="D68" s="123"/>
      <c r="E68" s="123"/>
      <c r="F68" s="123"/>
    </row>
    <row r="69" spans="1:6" ht="15">
      <c r="A69" s="125" t="s">
        <v>224</v>
      </c>
      <c r="B69" s="123"/>
      <c r="C69" s="124"/>
      <c r="D69" s="123"/>
      <c r="E69" s="123"/>
      <c r="F69" s="123"/>
    </row>
    <row r="70" spans="1:6" s="128" customFormat="1" ht="15">
      <c r="A70" s="126"/>
      <c r="B70" s="126" t="s">
        <v>225</v>
      </c>
      <c r="C70" s="127">
        <v>20090</v>
      </c>
      <c r="D70" s="126" t="s">
        <v>56</v>
      </c>
      <c r="E70" s="126" t="s">
        <v>226</v>
      </c>
      <c r="F70" s="126" t="s">
        <v>227</v>
      </c>
    </row>
    <row r="71" spans="1:6" s="128" customFormat="1" ht="15">
      <c r="A71" s="126"/>
      <c r="B71" s="126" t="s">
        <v>228</v>
      </c>
      <c r="C71" s="127">
        <v>20090</v>
      </c>
      <c r="D71" s="126" t="s">
        <v>56</v>
      </c>
      <c r="E71" s="126" t="s">
        <v>229</v>
      </c>
      <c r="F71" s="126" t="s">
        <v>230</v>
      </c>
    </row>
    <row r="72" spans="1:6" ht="15">
      <c r="A72" s="123"/>
      <c r="B72" s="123" t="s">
        <v>231</v>
      </c>
      <c r="C72" s="124">
        <v>20090</v>
      </c>
      <c r="D72" s="123" t="s">
        <v>56</v>
      </c>
      <c r="E72" s="123" t="s">
        <v>232</v>
      </c>
      <c r="F72" s="123" t="s">
        <v>233</v>
      </c>
    </row>
    <row r="73" spans="1:6" ht="15">
      <c r="A73" s="123"/>
      <c r="B73" s="123" t="s">
        <v>234</v>
      </c>
      <c r="C73" s="124">
        <v>20090</v>
      </c>
      <c r="D73" s="123" t="s">
        <v>56</v>
      </c>
      <c r="E73" s="123" t="s">
        <v>235</v>
      </c>
      <c r="F73" s="123" t="s">
        <v>236</v>
      </c>
    </row>
    <row r="74" spans="1:6" ht="15">
      <c r="A74" s="123"/>
      <c r="B74" s="123" t="s">
        <v>237</v>
      </c>
      <c r="C74" s="124">
        <v>20090</v>
      </c>
      <c r="D74" s="123" t="s">
        <v>56</v>
      </c>
      <c r="E74" s="123" t="s">
        <v>238</v>
      </c>
      <c r="F74" s="123" t="s">
        <v>239</v>
      </c>
    </row>
    <row r="75" spans="1:6" ht="15">
      <c r="A75" s="123"/>
      <c r="B75" s="123" t="s">
        <v>240</v>
      </c>
      <c r="C75" s="124">
        <v>20090</v>
      </c>
      <c r="D75" s="123" t="s">
        <v>56</v>
      </c>
      <c r="E75" s="123" t="s">
        <v>241</v>
      </c>
      <c r="F75" s="123" t="s">
        <v>242</v>
      </c>
    </row>
    <row r="76" spans="1:6" ht="15">
      <c r="A76" s="123"/>
      <c r="B76" s="123" t="s">
        <v>243</v>
      </c>
      <c r="C76" s="124">
        <v>20090</v>
      </c>
      <c r="D76" s="123" t="s">
        <v>56</v>
      </c>
      <c r="E76" s="123" t="s">
        <v>244</v>
      </c>
      <c r="F76" s="123" t="s">
        <v>245</v>
      </c>
    </row>
    <row r="77" spans="1:6" ht="15">
      <c r="A77" s="123"/>
      <c r="B77" s="123" t="s">
        <v>246</v>
      </c>
      <c r="C77" s="124">
        <v>20090</v>
      </c>
      <c r="D77" s="123" t="s">
        <v>56</v>
      </c>
      <c r="E77" s="123" t="s">
        <v>247</v>
      </c>
      <c r="F77" s="123" t="s">
        <v>248</v>
      </c>
    </row>
    <row r="78" spans="1:6" ht="15">
      <c r="A78" s="123"/>
      <c r="B78" s="123" t="s">
        <v>249</v>
      </c>
      <c r="C78" s="124">
        <v>20090</v>
      </c>
      <c r="D78" s="123" t="s">
        <v>56</v>
      </c>
      <c r="E78" s="123" t="s">
        <v>250</v>
      </c>
      <c r="F78" s="123" t="s">
        <v>251</v>
      </c>
    </row>
    <row r="79" spans="1:6" ht="15">
      <c r="A79" s="123"/>
      <c r="B79" s="123" t="s">
        <v>252</v>
      </c>
      <c r="C79" s="124">
        <v>20090</v>
      </c>
      <c r="D79" s="123" t="s">
        <v>56</v>
      </c>
      <c r="E79" s="123" t="s">
        <v>253</v>
      </c>
      <c r="F79" s="123" t="s">
        <v>254</v>
      </c>
    </row>
    <row r="80" spans="1:6" ht="15">
      <c r="A80" s="123"/>
      <c r="B80" s="123" t="s">
        <v>255</v>
      </c>
      <c r="C80" s="124">
        <v>20090</v>
      </c>
      <c r="D80" s="123" t="s">
        <v>56</v>
      </c>
      <c r="E80" s="123" t="s">
        <v>256</v>
      </c>
      <c r="F80" s="123" t="s">
        <v>257</v>
      </c>
    </row>
    <row r="81" spans="1:6" ht="15">
      <c r="A81" s="123"/>
      <c r="B81" s="123" t="s">
        <v>258</v>
      </c>
      <c r="C81" s="124">
        <v>20090</v>
      </c>
      <c r="D81" s="123" t="s">
        <v>56</v>
      </c>
      <c r="E81" s="123" t="s">
        <v>259</v>
      </c>
      <c r="F81" s="123" t="s">
        <v>260</v>
      </c>
    </row>
    <row r="82" spans="1:6" ht="15">
      <c r="A82" s="123"/>
      <c r="B82" s="123" t="s">
        <v>261</v>
      </c>
      <c r="C82" s="124">
        <v>20090</v>
      </c>
      <c r="D82" s="123" t="s">
        <v>56</v>
      </c>
      <c r="E82" s="123" t="s">
        <v>262</v>
      </c>
      <c r="F82" s="123" t="s">
        <v>263</v>
      </c>
    </row>
    <row r="83" spans="1:6" ht="15">
      <c r="A83" s="123"/>
      <c r="B83" s="123" t="s">
        <v>264</v>
      </c>
      <c r="C83" s="124">
        <v>20090</v>
      </c>
      <c r="D83" s="123" t="s">
        <v>56</v>
      </c>
      <c r="E83" s="123" t="s">
        <v>265</v>
      </c>
      <c r="F83" s="123" t="s">
        <v>266</v>
      </c>
    </row>
    <row r="84" spans="1:6" ht="15">
      <c r="A84" s="123"/>
      <c r="B84" s="123" t="s">
        <v>267</v>
      </c>
      <c r="C84" s="124">
        <v>20090</v>
      </c>
      <c r="D84" s="123" t="s">
        <v>56</v>
      </c>
      <c r="E84" s="123" t="s">
        <v>268</v>
      </c>
      <c r="F84" s="123" t="s">
        <v>269</v>
      </c>
    </row>
    <row r="85" spans="1:6" ht="15">
      <c r="A85" s="123"/>
      <c r="B85" s="123" t="s">
        <v>270</v>
      </c>
      <c r="C85" s="124">
        <v>20090</v>
      </c>
      <c r="D85" s="123" t="s">
        <v>56</v>
      </c>
      <c r="E85" s="123" t="s">
        <v>271</v>
      </c>
      <c r="F85" s="123" t="s">
        <v>272</v>
      </c>
    </row>
    <row r="86" spans="1:6" ht="15">
      <c r="A86" s="123"/>
      <c r="B86" s="123" t="s">
        <v>273</v>
      </c>
      <c r="C86" s="124">
        <v>20090</v>
      </c>
      <c r="D86" s="123" t="s">
        <v>56</v>
      </c>
      <c r="E86" s="123" t="s">
        <v>274</v>
      </c>
      <c r="F86" s="123" t="s">
        <v>275</v>
      </c>
    </row>
    <row r="87" spans="1:6" ht="15">
      <c r="A87" s="123"/>
      <c r="B87" s="123" t="s">
        <v>276</v>
      </c>
      <c r="C87" s="124">
        <v>20090</v>
      </c>
      <c r="D87" s="123" t="s">
        <v>56</v>
      </c>
      <c r="E87" s="123" t="s">
        <v>277</v>
      </c>
      <c r="F87" s="123" t="s">
        <v>278</v>
      </c>
    </row>
    <row r="88" spans="1:6" ht="15">
      <c r="A88" s="123"/>
      <c r="B88" s="123" t="s">
        <v>279</v>
      </c>
      <c r="C88" s="124">
        <v>20090</v>
      </c>
      <c r="D88" s="123" t="s">
        <v>56</v>
      </c>
      <c r="E88" s="123" t="s">
        <v>280</v>
      </c>
      <c r="F88" s="123" t="s">
        <v>281</v>
      </c>
    </row>
    <row r="89" spans="1:6" ht="15">
      <c r="A89" s="123"/>
      <c r="B89" s="123" t="s">
        <v>282</v>
      </c>
      <c r="C89" s="124">
        <v>20090</v>
      </c>
      <c r="D89" s="123" t="s">
        <v>56</v>
      </c>
      <c r="E89" s="123" t="s">
        <v>283</v>
      </c>
      <c r="F89" s="123" t="s">
        <v>284</v>
      </c>
    </row>
    <row r="90" spans="1:6" ht="15">
      <c r="A90" s="123"/>
      <c r="B90" s="123" t="s">
        <v>285</v>
      </c>
      <c r="C90" s="124">
        <v>20090</v>
      </c>
      <c r="D90" s="123" t="s">
        <v>56</v>
      </c>
      <c r="E90" s="123" t="s">
        <v>286</v>
      </c>
      <c r="F90" s="123" t="s">
        <v>287</v>
      </c>
    </row>
    <row r="91" spans="1:6" ht="15">
      <c r="A91" s="123"/>
      <c r="B91" s="123" t="s">
        <v>288</v>
      </c>
      <c r="C91" s="124">
        <v>20090</v>
      </c>
      <c r="D91" s="123" t="s">
        <v>56</v>
      </c>
      <c r="E91" s="123" t="s">
        <v>289</v>
      </c>
      <c r="F91" s="123" t="s">
        <v>290</v>
      </c>
    </row>
    <row r="92" spans="1:6" ht="15">
      <c r="A92" s="123"/>
      <c r="B92" s="123" t="s">
        <v>291</v>
      </c>
      <c r="C92" s="124">
        <v>20090</v>
      </c>
      <c r="D92" s="123" t="s">
        <v>56</v>
      </c>
      <c r="E92" s="123" t="s">
        <v>292</v>
      </c>
      <c r="F92" s="123" t="s">
        <v>293</v>
      </c>
    </row>
    <row r="93" spans="1:6" ht="15">
      <c r="A93" s="123"/>
      <c r="B93" s="123" t="s">
        <v>294</v>
      </c>
      <c r="C93" s="124">
        <v>20090</v>
      </c>
      <c r="D93" s="123" t="s">
        <v>56</v>
      </c>
      <c r="E93" s="123" t="s">
        <v>295</v>
      </c>
      <c r="F93" s="123" t="s">
        <v>296</v>
      </c>
    </row>
    <row r="94" spans="1:6" ht="15">
      <c r="A94" s="123"/>
      <c r="B94" s="123" t="s">
        <v>297</v>
      </c>
      <c r="C94" s="124">
        <v>20090</v>
      </c>
      <c r="D94" s="123" t="s">
        <v>56</v>
      </c>
      <c r="E94" s="123" t="s">
        <v>298</v>
      </c>
      <c r="F94" s="123" t="s">
        <v>299</v>
      </c>
    </row>
    <row r="95" spans="1:6" ht="15">
      <c r="A95" s="123"/>
      <c r="B95" s="123" t="s">
        <v>300</v>
      </c>
      <c r="C95" s="124">
        <v>20090</v>
      </c>
      <c r="D95" s="123" t="s">
        <v>56</v>
      </c>
      <c r="E95" s="123" t="s">
        <v>301</v>
      </c>
      <c r="F95" s="123" t="s">
        <v>302</v>
      </c>
    </row>
    <row r="96" spans="1:6" ht="15">
      <c r="A96" s="123"/>
      <c r="B96" s="123" t="s">
        <v>303</v>
      </c>
      <c r="C96" s="124">
        <v>20090</v>
      </c>
      <c r="D96" s="123" t="s">
        <v>56</v>
      </c>
      <c r="E96" s="123" t="s">
        <v>304</v>
      </c>
      <c r="F96" s="123" t="s">
        <v>305</v>
      </c>
    </row>
    <row r="97" spans="1:6" ht="15">
      <c r="A97" s="123"/>
      <c r="B97" s="123" t="s">
        <v>306</v>
      </c>
      <c r="C97" s="124">
        <v>20090</v>
      </c>
      <c r="D97" s="123" t="s">
        <v>56</v>
      </c>
      <c r="E97" s="123" t="s">
        <v>307</v>
      </c>
      <c r="F97" s="123" t="s">
        <v>308</v>
      </c>
    </row>
    <row r="98" spans="1:6" ht="15">
      <c r="A98" s="123"/>
      <c r="B98" s="123" t="s">
        <v>309</v>
      </c>
      <c r="C98" s="124">
        <v>20090</v>
      </c>
      <c r="D98" s="123" t="s">
        <v>56</v>
      </c>
      <c r="E98" s="123" t="s">
        <v>310</v>
      </c>
      <c r="F98" s="123" t="s">
        <v>311</v>
      </c>
    </row>
    <row r="99" spans="1:6" ht="15">
      <c r="A99" s="123"/>
      <c r="B99" s="123" t="s">
        <v>312</v>
      </c>
      <c r="C99" s="124">
        <v>20090</v>
      </c>
      <c r="D99" s="123" t="s">
        <v>56</v>
      </c>
      <c r="E99" s="123" t="s">
        <v>313</v>
      </c>
      <c r="F99" s="123" t="s">
        <v>314</v>
      </c>
    </row>
    <row r="100" spans="1:6" ht="15">
      <c r="A100" s="123"/>
      <c r="B100" s="123"/>
      <c r="C100" s="124"/>
      <c r="D100" s="123"/>
      <c r="E100" s="123"/>
      <c r="F100" s="123"/>
    </row>
    <row r="101" spans="1:6" ht="15">
      <c r="A101" s="125" t="s">
        <v>315</v>
      </c>
      <c r="B101" s="123"/>
      <c r="C101" s="124"/>
      <c r="D101" s="123"/>
      <c r="E101" s="123"/>
      <c r="F101" s="123"/>
    </row>
    <row r="102" spans="1:6" ht="15">
      <c r="A102" s="123"/>
      <c r="B102" s="123" t="s">
        <v>31</v>
      </c>
      <c r="C102" s="124">
        <v>39234</v>
      </c>
      <c r="D102" s="123" t="s">
        <v>56</v>
      </c>
      <c r="E102" s="123" t="s">
        <v>316</v>
      </c>
      <c r="F102" s="123" t="s">
        <v>317</v>
      </c>
    </row>
    <row r="103" spans="1:6" ht="15">
      <c r="A103" s="123"/>
      <c r="B103" s="123" t="s">
        <v>318</v>
      </c>
      <c r="C103" s="124">
        <v>20090</v>
      </c>
      <c r="D103" s="123" t="s">
        <v>56</v>
      </c>
      <c r="E103" s="123" t="s">
        <v>319</v>
      </c>
      <c r="F103" s="123" t="s">
        <v>320</v>
      </c>
    </row>
    <row r="104" spans="1:6" ht="15">
      <c r="A104" s="123"/>
      <c r="B104" s="123" t="s">
        <v>321</v>
      </c>
      <c r="C104" s="124">
        <v>20090</v>
      </c>
      <c r="D104" s="123" t="s">
        <v>56</v>
      </c>
      <c r="E104" s="123" t="s">
        <v>322</v>
      </c>
      <c r="F104" s="123" t="s">
        <v>323</v>
      </c>
    </row>
    <row r="105" spans="1:6" ht="15">
      <c r="A105" s="123"/>
      <c r="B105" s="123" t="s">
        <v>324</v>
      </c>
      <c r="C105" s="124">
        <v>20090</v>
      </c>
      <c r="D105" s="123" t="s">
        <v>56</v>
      </c>
      <c r="E105" s="123" t="s">
        <v>325</v>
      </c>
      <c r="F105" s="123" t="s">
        <v>326</v>
      </c>
    </row>
    <row r="106" spans="1:6" ht="15">
      <c r="A106" s="123"/>
      <c r="B106" s="123" t="s">
        <v>327</v>
      </c>
      <c r="C106" s="124">
        <v>20090</v>
      </c>
      <c r="D106" s="123" t="s">
        <v>56</v>
      </c>
      <c r="E106" s="123" t="s">
        <v>328</v>
      </c>
      <c r="F106" s="123" t="s">
        <v>329</v>
      </c>
    </row>
    <row r="107" spans="1:6" ht="15">
      <c r="A107" s="123"/>
      <c r="B107" s="123" t="s">
        <v>330</v>
      </c>
      <c r="C107" s="124">
        <v>20090</v>
      </c>
      <c r="D107" s="123" t="s">
        <v>56</v>
      </c>
      <c r="E107" s="123" t="s">
        <v>331</v>
      </c>
      <c r="F107" s="123" t="s">
        <v>332</v>
      </c>
    </row>
    <row r="108" spans="1:6" ht="15">
      <c r="A108" s="123"/>
      <c r="B108" s="123" t="s">
        <v>333</v>
      </c>
      <c r="C108" s="124">
        <v>20090</v>
      </c>
      <c r="D108" s="123" t="s">
        <v>56</v>
      </c>
      <c r="E108" s="123" t="s">
        <v>334</v>
      </c>
      <c r="F108" s="123" t="s">
        <v>335</v>
      </c>
    </row>
    <row r="109" spans="1:6" ht="15">
      <c r="A109" s="123"/>
      <c r="B109" s="123" t="s">
        <v>336</v>
      </c>
      <c r="C109" s="124">
        <v>20090</v>
      </c>
      <c r="D109" s="123" t="s">
        <v>56</v>
      </c>
      <c r="E109" s="123" t="s">
        <v>337</v>
      </c>
      <c r="F109" s="123" t="s">
        <v>338</v>
      </c>
    </row>
    <row r="110" spans="1:6" ht="15">
      <c r="A110" s="123"/>
      <c r="B110" s="123" t="s">
        <v>339</v>
      </c>
      <c r="C110" s="124">
        <v>39234</v>
      </c>
      <c r="D110" s="123" t="s">
        <v>340</v>
      </c>
      <c r="E110" s="123" t="s">
        <v>341</v>
      </c>
      <c r="F110" s="123" t="s">
        <v>342</v>
      </c>
    </row>
    <row r="111" spans="1:6" ht="15">
      <c r="A111" s="123"/>
      <c r="B111" s="123" t="s">
        <v>343</v>
      </c>
      <c r="C111" s="124">
        <v>20090</v>
      </c>
      <c r="D111" s="123" t="s">
        <v>56</v>
      </c>
      <c r="E111" s="123" t="s">
        <v>315</v>
      </c>
      <c r="F111" s="123" t="s">
        <v>344</v>
      </c>
    </row>
    <row r="112" spans="1:6" ht="15">
      <c r="A112" s="123"/>
      <c r="B112" s="123" t="s">
        <v>345</v>
      </c>
      <c r="C112" s="124">
        <v>20090</v>
      </c>
      <c r="D112" s="123" t="s">
        <v>56</v>
      </c>
      <c r="E112" s="123" t="s">
        <v>346</v>
      </c>
      <c r="F112" s="123" t="s">
        <v>347</v>
      </c>
    </row>
    <row r="113" spans="1:6" ht="15">
      <c r="A113" s="123"/>
      <c r="B113" s="123" t="s">
        <v>348</v>
      </c>
      <c r="C113" s="124">
        <v>20090</v>
      </c>
      <c r="D113" s="123" t="s">
        <v>56</v>
      </c>
      <c r="E113" s="123" t="s">
        <v>349</v>
      </c>
      <c r="F113" s="123" t="s">
        <v>350</v>
      </c>
    </row>
    <row r="114" spans="1:6" ht="15">
      <c r="A114" s="123"/>
      <c r="B114" s="123" t="s">
        <v>351</v>
      </c>
      <c r="C114" s="124">
        <v>20090</v>
      </c>
      <c r="D114" s="123" t="s">
        <v>56</v>
      </c>
      <c r="E114" s="123" t="s">
        <v>352</v>
      </c>
      <c r="F114" s="123" t="s">
        <v>353</v>
      </c>
    </row>
    <row r="115" spans="1:6" ht="15">
      <c r="A115" s="123"/>
      <c r="B115" s="123" t="s">
        <v>354</v>
      </c>
      <c r="C115" s="124">
        <v>20090</v>
      </c>
      <c r="D115" s="123" t="s">
        <v>56</v>
      </c>
      <c r="E115" s="123" t="s">
        <v>355</v>
      </c>
      <c r="F115" s="123" t="s">
        <v>356</v>
      </c>
    </row>
    <row r="116" spans="1:6" ht="15">
      <c r="A116" s="123"/>
      <c r="B116" s="123" t="s">
        <v>357</v>
      </c>
      <c r="C116" s="124">
        <v>20090</v>
      </c>
      <c r="D116" s="123" t="s">
        <v>56</v>
      </c>
      <c r="E116" s="123" t="s">
        <v>358</v>
      </c>
      <c r="F116" s="123" t="s">
        <v>359</v>
      </c>
    </row>
    <row r="117" spans="1:6" ht="15">
      <c r="A117" s="123"/>
      <c r="B117" s="123" t="s">
        <v>360</v>
      </c>
      <c r="C117" s="124">
        <v>20090</v>
      </c>
      <c r="D117" s="123" t="s">
        <v>56</v>
      </c>
      <c r="E117" s="123" t="s">
        <v>361</v>
      </c>
      <c r="F117" s="123" t="s">
        <v>362</v>
      </c>
    </row>
    <row r="118" spans="1:6" ht="15">
      <c r="A118" s="123"/>
      <c r="B118" s="123" t="s">
        <v>363</v>
      </c>
      <c r="C118" s="124">
        <v>20090</v>
      </c>
      <c r="D118" s="123" t="s">
        <v>56</v>
      </c>
      <c r="E118" s="123" t="s">
        <v>364</v>
      </c>
      <c r="F118" s="123" t="s">
        <v>365</v>
      </c>
    </row>
    <row r="119" spans="1:6" ht="15">
      <c r="A119" s="123"/>
      <c r="B119" s="123" t="s">
        <v>366</v>
      </c>
      <c r="C119" s="124">
        <v>20090</v>
      </c>
      <c r="D119" s="123" t="s">
        <v>56</v>
      </c>
      <c r="E119" s="123" t="s">
        <v>367</v>
      </c>
      <c r="F119" s="123" t="s">
        <v>368</v>
      </c>
    </row>
    <row r="120" spans="1:6" ht="15">
      <c r="A120" s="123"/>
      <c r="B120" s="123" t="s">
        <v>369</v>
      </c>
      <c r="C120" s="124">
        <v>20090</v>
      </c>
      <c r="D120" s="123" t="s">
        <v>56</v>
      </c>
      <c r="E120" s="123" t="s">
        <v>370</v>
      </c>
      <c r="F120" s="123" t="s">
        <v>371</v>
      </c>
    </row>
    <row r="121" spans="1:6" ht="15">
      <c r="A121" s="123"/>
      <c r="B121" s="123" t="s">
        <v>372</v>
      </c>
      <c r="C121" s="124">
        <v>20090</v>
      </c>
      <c r="D121" s="123" t="s">
        <v>56</v>
      </c>
      <c r="E121" s="123" t="s">
        <v>373</v>
      </c>
      <c r="F121" s="123" t="s">
        <v>374</v>
      </c>
    </row>
    <row r="122" spans="1:6" ht="15">
      <c r="A122" s="123"/>
      <c r="B122" s="123" t="s">
        <v>375</v>
      </c>
      <c r="C122" s="124">
        <v>20090</v>
      </c>
      <c r="D122" s="123" t="s">
        <v>56</v>
      </c>
      <c r="E122" s="123" t="s">
        <v>376</v>
      </c>
      <c r="F122" s="123" t="s">
        <v>377</v>
      </c>
    </row>
    <row r="123" spans="1:6" ht="15">
      <c r="A123" s="123"/>
      <c r="B123" s="123" t="s">
        <v>378</v>
      </c>
      <c r="C123" s="124">
        <v>20090</v>
      </c>
      <c r="D123" s="123" t="s">
        <v>56</v>
      </c>
      <c r="E123" s="123" t="s">
        <v>379</v>
      </c>
      <c r="F123" s="123" t="s">
        <v>380</v>
      </c>
    </row>
    <row r="124" spans="1:6" ht="15">
      <c r="A124" s="123"/>
      <c r="B124" s="123" t="s">
        <v>381</v>
      </c>
      <c r="C124" s="124">
        <v>20090</v>
      </c>
      <c r="D124" s="123" t="s">
        <v>56</v>
      </c>
      <c r="E124" s="123" t="s">
        <v>382</v>
      </c>
      <c r="F124" s="123" t="s">
        <v>383</v>
      </c>
    </row>
    <row r="125" spans="1:6" ht="15">
      <c r="A125" s="123"/>
      <c r="B125" s="123" t="s">
        <v>384</v>
      </c>
      <c r="C125" s="124">
        <v>20090</v>
      </c>
      <c r="D125" s="123" t="s">
        <v>56</v>
      </c>
      <c r="E125" s="123" t="s">
        <v>385</v>
      </c>
      <c r="F125" s="123" t="s">
        <v>386</v>
      </c>
    </row>
    <row r="126" spans="1:6" ht="15">
      <c r="A126" s="123"/>
      <c r="B126" s="123" t="s">
        <v>387</v>
      </c>
      <c r="C126" s="124">
        <v>20090</v>
      </c>
      <c r="D126" s="123" t="s">
        <v>56</v>
      </c>
      <c r="E126" s="123" t="s">
        <v>388</v>
      </c>
      <c r="F126" s="123" t="s">
        <v>389</v>
      </c>
    </row>
    <row r="127" spans="1:6" ht="15">
      <c r="A127" s="123"/>
      <c r="B127" s="123" t="s">
        <v>390</v>
      </c>
      <c r="C127" s="124">
        <v>20090</v>
      </c>
      <c r="D127" s="123" t="s">
        <v>56</v>
      </c>
      <c r="E127" s="123" t="s">
        <v>391</v>
      </c>
      <c r="F127" s="123" t="s">
        <v>392</v>
      </c>
    </row>
    <row r="128" spans="1:6" ht="15">
      <c r="A128" s="123"/>
      <c r="B128" s="123"/>
      <c r="C128" s="124"/>
      <c r="D128" s="123"/>
      <c r="E128" s="123"/>
      <c r="F128" s="123"/>
    </row>
    <row r="129" spans="1:6" ht="15">
      <c r="A129" s="125" t="s">
        <v>393</v>
      </c>
      <c r="B129" s="123"/>
      <c r="C129" s="124"/>
      <c r="D129" s="123"/>
      <c r="E129" s="123"/>
      <c r="F129" s="123"/>
    </row>
    <row r="130" spans="1:6" ht="15">
      <c r="A130" s="123"/>
      <c r="B130" s="123" t="s">
        <v>32</v>
      </c>
      <c r="C130" s="124">
        <v>39234</v>
      </c>
      <c r="D130" s="123" t="s">
        <v>56</v>
      </c>
      <c r="E130" s="123" t="s">
        <v>394</v>
      </c>
      <c r="F130" s="123" t="s">
        <v>395</v>
      </c>
    </row>
    <row r="131" spans="1:6" ht="15">
      <c r="A131" s="123"/>
      <c r="B131" s="123" t="s">
        <v>396</v>
      </c>
      <c r="C131" s="124">
        <v>20090</v>
      </c>
      <c r="D131" s="123" t="s">
        <v>56</v>
      </c>
      <c r="E131" s="123" t="s">
        <v>397</v>
      </c>
      <c r="F131" s="123" t="s">
        <v>398</v>
      </c>
    </row>
    <row r="132" spans="1:6" ht="15">
      <c r="A132" s="123"/>
      <c r="B132" s="123" t="s">
        <v>399</v>
      </c>
      <c r="C132" s="124">
        <v>39814</v>
      </c>
      <c r="D132" s="123" t="s">
        <v>56</v>
      </c>
      <c r="E132" s="123" t="s">
        <v>400</v>
      </c>
      <c r="F132" s="123" t="s">
        <v>401</v>
      </c>
    </row>
    <row r="133" spans="1:6" ht="15">
      <c r="A133" s="123"/>
      <c r="B133" s="123" t="s">
        <v>402</v>
      </c>
      <c r="C133" s="124">
        <v>20090</v>
      </c>
      <c r="D133" s="123" t="s">
        <v>56</v>
      </c>
      <c r="E133" s="123" t="s">
        <v>403</v>
      </c>
      <c r="F133" s="123" t="s">
        <v>404</v>
      </c>
    </row>
    <row r="134" spans="1:6" ht="15">
      <c r="A134" s="123"/>
      <c r="B134" s="123" t="s">
        <v>405</v>
      </c>
      <c r="C134" s="124">
        <v>20090</v>
      </c>
      <c r="D134" s="123" t="s">
        <v>56</v>
      </c>
      <c r="E134" s="123" t="s">
        <v>406</v>
      </c>
      <c r="F134" s="123" t="s">
        <v>407</v>
      </c>
    </row>
    <row r="135" spans="1:6" ht="15">
      <c r="A135" s="123"/>
      <c r="B135" s="123" t="s">
        <v>408</v>
      </c>
      <c r="C135" s="124">
        <v>20090</v>
      </c>
      <c r="D135" s="123" t="s">
        <v>56</v>
      </c>
      <c r="E135" s="123" t="s">
        <v>409</v>
      </c>
      <c r="F135" s="123" t="s">
        <v>410</v>
      </c>
    </row>
    <row r="136" spans="1:6" ht="15">
      <c r="A136" s="123"/>
      <c r="B136" s="123" t="s">
        <v>411</v>
      </c>
      <c r="C136" s="124">
        <v>20090</v>
      </c>
      <c r="D136" s="123" t="s">
        <v>56</v>
      </c>
      <c r="E136" s="123" t="s">
        <v>412</v>
      </c>
      <c r="F136" s="123" t="s">
        <v>413</v>
      </c>
    </row>
    <row r="137" spans="1:6" ht="15">
      <c r="A137" s="123"/>
      <c r="B137" s="123" t="s">
        <v>414</v>
      </c>
      <c r="C137" s="124">
        <v>39234</v>
      </c>
      <c r="D137" s="123" t="s">
        <v>340</v>
      </c>
      <c r="E137" s="123" t="s">
        <v>415</v>
      </c>
      <c r="F137" s="123" t="s">
        <v>416</v>
      </c>
    </row>
    <row r="138" spans="1:6" ht="15">
      <c r="A138" s="123"/>
      <c r="B138" s="123" t="s">
        <v>417</v>
      </c>
      <c r="C138" s="124">
        <v>20090</v>
      </c>
      <c r="D138" s="123" t="s">
        <v>56</v>
      </c>
      <c r="E138" s="123" t="s">
        <v>418</v>
      </c>
      <c r="F138" s="123" t="s">
        <v>419</v>
      </c>
    </row>
    <row r="139" spans="1:6" ht="15">
      <c r="A139" s="123"/>
      <c r="B139" s="123" t="s">
        <v>420</v>
      </c>
      <c r="C139" s="124">
        <v>20090</v>
      </c>
      <c r="D139" s="123" t="s">
        <v>56</v>
      </c>
      <c r="E139" s="123" t="s">
        <v>421</v>
      </c>
      <c r="F139" s="123" t="s">
        <v>422</v>
      </c>
    </row>
    <row r="140" spans="1:6" ht="15">
      <c r="A140" s="123"/>
      <c r="B140" s="123" t="s">
        <v>423</v>
      </c>
      <c r="C140" s="124">
        <v>20090</v>
      </c>
      <c r="D140" s="123" t="s">
        <v>56</v>
      </c>
      <c r="E140" s="123" t="s">
        <v>424</v>
      </c>
      <c r="F140" s="123" t="s">
        <v>425</v>
      </c>
    </row>
    <row r="141" spans="1:6" ht="15">
      <c r="A141" s="123"/>
      <c r="B141" s="123" t="s">
        <v>426</v>
      </c>
      <c r="C141" s="124">
        <v>20090</v>
      </c>
      <c r="D141" s="123" t="s">
        <v>56</v>
      </c>
      <c r="E141" s="123" t="s">
        <v>427</v>
      </c>
      <c r="F141" s="123" t="s">
        <v>428</v>
      </c>
    </row>
    <row r="142" spans="1:6" ht="15">
      <c r="A142" s="123"/>
      <c r="B142" s="123" t="s">
        <v>429</v>
      </c>
      <c r="C142" s="124">
        <v>39234</v>
      </c>
      <c r="D142" s="123" t="s">
        <v>340</v>
      </c>
      <c r="E142" s="123" t="s">
        <v>430</v>
      </c>
      <c r="F142" s="123" t="s">
        <v>431</v>
      </c>
    </row>
    <row r="143" spans="1:6" ht="15">
      <c r="A143" s="123"/>
      <c r="B143" s="123" t="s">
        <v>432</v>
      </c>
      <c r="C143" s="124">
        <v>20090</v>
      </c>
      <c r="D143" s="123" t="s">
        <v>56</v>
      </c>
      <c r="E143" s="123" t="s">
        <v>433</v>
      </c>
      <c r="F143" s="123" t="s">
        <v>434</v>
      </c>
    </row>
    <row r="144" spans="1:6" ht="15">
      <c r="A144" s="123"/>
      <c r="B144" s="123" t="s">
        <v>435</v>
      </c>
      <c r="C144" s="124">
        <v>20090</v>
      </c>
      <c r="D144" s="123" t="s">
        <v>56</v>
      </c>
      <c r="E144" s="123" t="s">
        <v>436</v>
      </c>
      <c r="F144" s="123" t="s">
        <v>437</v>
      </c>
    </row>
    <row r="145" spans="1:6" ht="15">
      <c r="A145" s="123"/>
      <c r="B145" s="123" t="s">
        <v>438</v>
      </c>
      <c r="C145" s="124">
        <v>20090</v>
      </c>
      <c r="D145" s="123" t="s">
        <v>56</v>
      </c>
      <c r="E145" s="123" t="s">
        <v>439</v>
      </c>
      <c r="F145" s="123" t="s">
        <v>440</v>
      </c>
    </row>
    <row r="146" spans="1:6" ht="15">
      <c r="A146" s="123"/>
      <c r="B146" s="123" t="s">
        <v>441</v>
      </c>
      <c r="C146" s="124">
        <v>20090</v>
      </c>
      <c r="D146" s="123" t="s">
        <v>56</v>
      </c>
      <c r="E146" s="123" t="s">
        <v>442</v>
      </c>
      <c r="F146" s="123" t="s">
        <v>443</v>
      </c>
    </row>
    <row r="147" spans="1:6" ht="15">
      <c r="A147" s="123"/>
      <c r="B147" s="123" t="s">
        <v>444</v>
      </c>
      <c r="C147" s="124">
        <v>20090</v>
      </c>
      <c r="D147" s="123" t="s">
        <v>56</v>
      </c>
      <c r="E147" s="123" t="s">
        <v>445</v>
      </c>
      <c r="F147" s="123" t="s">
        <v>446</v>
      </c>
    </row>
    <row r="148" spans="1:6" ht="15">
      <c r="A148" s="123"/>
      <c r="B148" s="123" t="s">
        <v>447</v>
      </c>
      <c r="C148" s="124">
        <v>20090</v>
      </c>
      <c r="D148" s="123" t="s">
        <v>56</v>
      </c>
      <c r="E148" s="123" t="s">
        <v>448</v>
      </c>
      <c r="F148" s="123" t="s">
        <v>449</v>
      </c>
    </row>
    <row r="149" spans="1:6" ht="15">
      <c r="A149" s="123"/>
      <c r="B149" s="123" t="s">
        <v>450</v>
      </c>
      <c r="C149" s="124">
        <v>20090</v>
      </c>
      <c r="D149" s="123" t="s">
        <v>56</v>
      </c>
      <c r="E149" s="123" t="s">
        <v>451</v>
      </c>
      <c r="F149" s="123" t="s">
        <v>452</v>
      </c>
    </row>
    <row r="150" spans="1:6" ht="15">
      <c r="A150" s="123"/>
      <c r="B150" s="123" t="s">
        <v>453</v>
      </c>
      <c r="C150" s="124">
        <v>39234</v>
      </c>
      <c r="D150" s="123" t="s">
        <v>340</v>
      </c>
      <c r="E150" s="123" t="s">
        <v>454</v>
      </c>
      <c r="F150" s="123" t="s">
        <v>455</v>
      </c>
    </row>
    <row r="151" spans="1:6" ht="15">
      <c r="A151" s="123"/>
      <c r="B151" s="123" t="s">
        <v>456</v>
      </c>
      <c r="C151" s="124">
        <v>20090</v>
      </c>
      <c r="D151" s="123" t="s">
        <v>56</v>
      </c>
      <c r="E151" s="123" t="s">
        <v>457</v>
      </c>
      <c r="F151" s="123" t="s">
        <v>458</v>
      </c>
    </row>
    <row r="152" spans="1:6" ht="15">
      <c r="A152" s="123"/>
      <c r="B152" s="123" t="s">
        <v>459</v>
      </c>
      <c r="C152" s="124">
        <v>20090</v>
      </c>
      <c r="D152" s="123" t="s">
        <v>56</v>
      </c>
      <c r="E152" s="123" t="s">
        <v>460</v>
      </c>
      <c r="F152" s="123" t="s">
        <v>461</v>
      </c>
    </row>
    <row r="153" spans="1:6" ht="15">
      <c r="A153" s="123"/>
      <c r="B153" s="123" t="s">
        <v>462</v>
      </c>
      <c r="C153" s="124">
        <v>20090</v>
      </c>
      <c r="D153" s="123" t="s">
        <v>56</v>
      </c>
      <c r="E153" s="123" t="s">
        <v>463</v>
      </c>
      <c r="F153" s="123" t="s">
        <v>464</v>
      </c>
    </row>
    <row r="154" spans="1:6" ht="15">
      <c r="A154" s="123"/>
      <c r="B154" s="123" t="s">
        <v>465</v>
      </c>
      <c r="C154" s="124">
        <v>20090</v>
      </c>
      <c r="D154" s="123" t="s">
        <v>56</v>
      </c>
      <c r="E154" s="123" t="s">
        <v>466</v>
      </c>
      <c r="F154" s="123" t="s">
        <v>467</v>
      </c>
    </row>
    <row r="155" spans="1:6" ht="15">
      <c r="A155" s="123"/>
      <c r="B155" s="123" t="s">
        <v>468</v>
      </c>
      <c r="C155" s="124">
        <v>20090</v>
      </c>
      <c r="D155" s="123" t="s">
        <v>56</v>
      </c>
      <c r="E155" s="123" t="s">
        <v>469</v>
      </c>
      <c r="F155" s="123" t="s">
        <v>470</v>
      </c>
    </row>
    <row r="156" spans="1:6" ht="15">
      <c r="A156" s="123"/>
      <c r="B156" s="123" t="s">
        <v>471</v>
      </c>
      <c r="C156" s="124">
        <v>20090</v>
      </c>
      <c r="D156" s="123" t="s">
        <v>56</v>
      </c>
      <c r="E156" s="123" t="s">
        <v>472</v>
      </c>
      <c r="F156" s="123" t="s">
        <v>473</v>
      </c>
    </row>
    <row r="157" spans="1:6" ht="15">
      <c r="A157" s="123"/>
      <c r="B157" s="123" t="s">
        <v>474</v>
      </c>
      <c r="C157" s="124">
        <v>20090</v>
      </c>
      <c r="D157" s="123" t="s">
        <v>56</v>
      </c>
      <c r="E157" s="123" t="s">
        <v>475</v>
      </c>
      <c r="F157" s="123" t="s">
        <v>476</v>
      </c>
    </row>
    <row r="158" spans="1:6" ht="15">
      <c r="A158" s="123"/>
      <c r="B158" s="123" t="s">
        <v>477</v>
      </c>
      <c r="C158" s="124">
        <v>20090</v>
      </c>
      <c r="D158" s="123" t="s">
        <v>56</v>
      </c>
      <c r="E158" s="123" t="s">
        <v>478</v>
      </c>
      <c r="F158" s="123" t="s">
        <v>479</v>
      </c>
    </row>
    <row r="159" spans="1:6" ht="15">
      <c r="A159" s="123"/>
      <c r="B159" s="123" t="s">
        <v>480</v>
      </c>
      <c r="C159" s="124">
        <v>20090</v>
      </c>
      <c r="D159" s="123" t="s">
        <v>56</v>
      </c>
      <c r="E159" s="123" t="s">
        <v>481</v>
      </c>
      <c r="F159" s="123" t="s">
        <v>482</v>
      </c>
    </row>
    <row r="160" spans="1:6" ht="15">
      <c r="A160" s="123"/>
      <c r="B160" s="123" t="s">
        <v>483</v>
      </c>
      <c r="C160" s="124">
        <v>20090</v>
      </c>
      <c r="D160" s="123" t="s">
        <v>56</v>
      </c>
      <c r="E160" s="123" t="s">
        <v>484</v>
      </c>
      <c r="F160" s="123" t="s">
        <v>485</v>
      </c>
    </row>
    <row r="161" spans="1:6" ht="15">
      <c r="A161" s="123"/>
      <c r="B161" s="123" t="s">
        <v>486</v>
      </c>
      <c r="C161" s="124">
        <v>20090</v>
      </c>
      <c r="D161" s="123" t="s">
        <v>56</v>
      </c>
      <c r="E161" s="123" t="s">
        <v>487</v>
      </c>
      <c r="F161" s="123" t="s">
        <v>488</v>
      </c>
    </row>
    <row r="162" spans="1:6" ht="15">
      <c r="A162" s="123"/>
      <c r="B162" s="123" t="s">
        <v>489</v>
      </c>
      <c r="C162" s="124">
        <v>20090</v>
      </c>
      <c r="D162" s="123" t="s">
        <v>56</v>
      </c>
      <c r="E162" s="123" t="s">
        <v>490</v>
      </c>
      <c r="F162" s="123" t="s">
        <v>491</v>
      </c>
    </row>
    <row r="163" spans="1:6" ht="15">
      <c r="A163" s="123"/>
      <c r="B163" s="123" t="s">
        <v>492</v>
      </c>
      <c r="C163" s="124">
        <v>20090</v>
      </c>
      <c r="D163" s="123" t="s">
        <v>56</v>
      </c>
      <c r="E163" s="123" t="s">
        <v>493</v>
      </c>
      <c r="F163" s="123" t="s">
        <v>494</v>
      </c>
    </row>
    <row r="164" spans="1:6" ht="15">
      <c r="A164" s="123"/>
      <c r="B164" s="123" t="s">
        <v>495</v>
      </c>
      <c r="C164" s="124">
        <v>20090</v>
      </c>
      <c r="D164" s="123" t="s">
        <v>56</v>
      </c>
      <c r="E164" s="123" t="s">
        <v>496</v>
      </c>
      <c r="F164" s="123" t="s">
        <v>497</v>
      </c>
    </row>
    <row r="165" spans="1:6" ht="15">
      <c r="A165" s="123"/>
      <c r="B165" s="123" t="s">
        <v>498</v>
      </c>
      <c r="C165" s="124">
        <v>20090</v>
      </c>
      <c r="D165" s="123" t="s">
        <v>56</v>
      </c>
      <c r="E165" s="123" t="s">
        <v>499</v>
      </c>
      <c r="F165" s="123" t="s">
        <v>500</v>
      </c>
    </row>
    <row r="166" spans="1:6" ht="15">
      <c r="A166" s="123"/>
      <c r="B166" s="123" t="s">
        <v>501</v>
      </c>
      <c r="C166" s="124">
        <v>20090</v>
      </c>
      <c r="D166" s="123" t="s">
        <v>56</v>
      </c>
      <c r="E166" s="123" t="s">
        <v>502</v>
      </c>
      <c r="F166" s="123" t="s">
        <v>503</v>
      </c>
    </row>
    <row r="167" spans="1:6" ht="15">
      <c r="A167" s="123"/>
      <c r="B167" s="123" t="s">
        <v>504</v>
      </c>
      <c r="C167" s="124">
        <v>20090</v>
      </c>
      <c r="D167" s="123" t="s">
        <v>56</v>
      </c>
      <c r="E167" s="123" t="s">
        <v>505</v>
      </c>
      <c r="F167" s="123" t="s">
        <v>506</v>
      </c>
    </row>
    <row r="168" spans="1:6" ht="15">
      <c r="A168" s="123"/>
      <c r="B168" s="123" t="s">
        <v>507</v>
      </c>
      <c r="C168" s="124">
        <v>20090</v>
      </c>
      <c r="D168" s="123" t="s">
        <v>56</v>
      </c>
      <c r="E168" s="123" t="s">
        <v>508</v>
      </c>
      <c r="F168" s="123" t="s">
        <v>509</v>
      </c>
    </row>
    <row r="169" spans="1:6" ht="15">
      <c r="A169" s="123"/>
      <c r="B169" s="123" t="s">
        <v>510</v>
      </c>
      <c r="C169" s="124">
        <v>20090</v>
      </c>
      <c r="D169" s="123" t="s">
        <v>56</v>
      </c>
      <c r="E169" s="123" t="s">
        <v>511</v>
      </c>
      <c r="F169" s="123" t="s">
        <v>512</v>
      </c>
    </row>
    <row r="170" spans="1:6" ht="15">
      <c r="A170" s="123"/>
      <c r="B170" s="123" t="s">
        <v>513</v>
      </c>
      <c r="C170" s="124">
        <v>20090</v>
      </c>
      <c r="D170" s="123" t="s">
        <v>56</v>
      </c>
      <c r="E170" s="123" t="s">
        <v>514</v>
      </c>
      <c r="F170" s="123" t="s">
        <v>515</v>
      </c>
    </row>
    <row r="171" spans="1:6" ht="15">
      <c r="A171" s="123"/>
      <c r="B171" s="123" t="s">
        <v>516</v>
      </c>
      <c r="C171" s="124">
        <v>20090</v>
      </c>
      <c r="D171" s="123" t="s">
        <v>56</v>
      </c>
      <c r="E171" s="123" t="s">
        <v>517</v>
      </c>
      <c r="F171" s="123" t="s">
        <v>518</v>
      </c>
    </row>
    <row r="172" spans="1:6" ht="15">
      <c r="A172" s="123"/>
      <c r="B172" s="123" t="s">
        <v>519</v>
      </c>
      <c r="C172" s="124">
        <v>20090</v>
      </c>
      <c r="D172" s="123" t="s">
        <v>56</v>
      </c>
      <c r="E172" s="123" t="s">
        <v>520</v>
      </c>
      <c r="F172" s="123" t="s">
        <v>521</v>
      </c>
    </row>
    <row r="173" spans="1:6" ht="15">
      <c r="A173" s="123"/>
      <c r="B173" s="123" t="s">
        <v>522</v>
      </c>
      <c r="C173" s="124">
        <v>20090</v>
      </c>
      <c r="D173" s="123" t="s">
        <v>56</v>
      </c>
      <c r="E173" s="123" t="s">
        <v>523</v>
      </c>
      <c r="F173" s="123" t="s">
        <v>524</v>
      </c>
    </row>
    <row r="174" spans="1:6" ht="15">
      <c r="A174" s="123"/>
      <c r="B174" s="123" t="s">
        <v>525</v>
      </c>
      <c r="C174" s="124">
        <v>20090</v>
      </c>
      <c r="D174" s="123" t="s">
        <v>56</v>
      </c>
      <c r="E174" s="123" t="s">
        <v>526</v>
      </c>
      <c r="F174" s="123" t="s">
        <v>527</v>
      </c>
    </row>
    <row r="175" spans="1:6" ht="15">
      <c r="A175" s="123"/>
      <c r="B175" s="123" t="s">
        <v>528</v>
      </c>
      <c r="C175" s="124">
        <v>20090</v>
      </c>
      <c r="D175" s="123" t="s">
        <v>56</v>
      </c>
      <c r="E175" s="123" t="s">
        <v>529</v>
      </c>
      <c r="F175" s="123" t="s">
        <v>530</v>
      </c>
    </row>
    <row r="176" spans="1:6" ht="15">
      <c r="A176" s="123"/>
      <c r="B176" s="123" t="s">
        <v>531</v>
      </c>
      <c r="C176" s="124">
        <v>20090</v>
      </c>
      <c r="D176" s="123" t="s">
        <v>56</v>
      </c>
      <c r="E176" s="123" t="s">
        <v>532</v>
      </c>
      <c r="F176" s="123" t="s">
        <v>533</v>
      </c>
    </row>
    <row r="177" spans="1:6" ht="15">
      <c r="A177" s="123"/>
      <c r="B177" s="123" t="s">
        <v>534</v>
      </c>
      <c r="C177" s="124">
        <v>20090</v>
      </c>
      <c r="D177" s="123" t="s">
        <v>56</v>
      </c>
      <c r="E177" s="123" t="s">
        <v>535</v>
      </c>
      <c r="F177" s="123" t="s">
        <v>536</v>
      </c>
    </row>
    <row r="178" spans="1:6" ht="15">
      <c r="A178" s="123"/>
      <c r="B178" s="123" t="s">
        <v>537</v>
      </c>
      <c r="C178" s="124">
        <v>20090</v>
      </c>
      <c r="D178" s="123" t="s">
        <v>56</v>
      </c>
      <c r="E178" s="123" t="s">
        <v>538</v>
      </c>
      <c r="F178" s="123" t="s">
        <v>539</v>
      </c>
    </row>
    <row r="179" spans="1:6" ht="15">
      <c r="A179" s="123"/>
      <c r="B179" s="123" t="s">
        <v>540</v>
      </c>
      <c r="C179" s="124">
        <v>20090</v>
      </c>
      <c r="D179" s="123" t="s">
        <v>56</v>
      </c>
      <c r="E179" s="123" t="s">
        <v>541</v>
      </c>
      <c r="F179" s="123" t="s">
        <v>542</v>
      </c>
    </row>
    <row r="180" spans="1:6" ht="15">
      <c r="A180" s="123"/>
      <c r="B180" s="123" t="s">
        <v>543</v>
      </c>
      <c r="C180" s="124">
        <v>20090</v>
      </c>
      <c r="D180" s="123" t="s">
        <v>56</v>
      </c>
      <c r="E180" s="123" t="s">
        <v>544</v>
      </c>
      <c r="F180" s="123" t="s">
        <v>545</v>
      </c>
    </row>
    <row r="181" spans="1:6" ht="15">
      <c r="A181" s="123"/>
      <c r="B181" s="123" t="s">
        <v>546</v>
      </c>
      <c r="C181" s="124">
        <v>20090</v>
      </c>
      <c r="D181" s="123" t="s">
        <v>56</v>
      </c>
      <c r="E181" s="123" t="s">
        <v>547</v>
      </c>
      <c r="F181" s="123" t="s">
        <v>548</v>
      </c>
    </row>
    <row r="182" spans="1:6" ht="15">
      <c r="A182" s="123"/>
      <c r="B182" s="123" t="s">
        <v>549</v>
      </c>
      <c r="C182" s="124">
        <v>20090</v>
      </c>
      <c r="D182" s="123" t="s">
        <v>56</v>
      </c>
      <c r="E182" s="123" t="s">
        <v>550</v>
      </c>
      <c r="F182" s="123" t="s">
        <v>551</v>
      </c>
    </row>
    <row r="183" spans="1:6" ht="15">
      <c r="A183" s="123"/>
      <c r="B183" s="123" t="s">
        <v>552</v>
      </c>
      <c r="C183" s="124">
        <v>20090</v>
      </c>
      <c r="D183" s="123" t="s">
        <v>56</v>
      </c>
      <c r="E183" s="123" t="s">
        <v>553</v>
      </c>
      <c r="F183" s="123" t="s">
        <v>554</v>
      </c>
    </row>
    <row r="184" spans="1:6" ht="15">
      <c r="A184" s="123"/>
      <c r="B184" s="123" t="s">
        <v>555</v>
      </c>
      <c r="C184" s="124">
        <v>20090</v>
      </c>
      <c r="D184" s="123" t="s">
        <v>56</v>
      </c>
      <c r="E184" s="123" t="s">
        <v>556</v>
      </c>
      <c r="F184" s="123" t="s">
        <v>557</v>
      </c>
    </row>
    <row r="185" spans="1:6" ht="15">
      <c r="A185" s="123"/>
      <c r="B185" s="123" t="s">
        <v>558</v>
      </c>
      <c r="C185" s="124">
        <v>20090</v>
      </c>
      <c r="D185" s="123" t="s">
        <v>56</v>
      </c>
      <c r="E185" s="123" t="s">
        <v>559</v>
      </c>
      <c r="F185" s="123" t="s">
        <v>560</v>
      </c>
    </row>
    <row r="186" spans="1:6" ht="15">
      <c r="A186" s="123"/>
      <c r="B186" s="123" t="s">
        <v>561</v>
      </c>
      <c r="C186" s="124">
        <v>20090</v>
      </c>
      <c r="D186" s="123" t="s">
        <v>56</v>
      </c>
      <c r="E186" s="123" t="s">
        <v>562</v>
      </c>
      <c r="F186" s="123" t="s">
        <v>563</v>
      </c>
    </row>
    <row r="187" spans="1:6" ht="15">
      <c r="A187" s="123"/>
      <c r="B187" s="123" t="s">
        <v>564</v>
      </c>
      <c r="C187" s="124">
        <v>20090</v>
      </c>
      <c r="D187" s="123" t="s">
        <v>56</v>
      </c>
      <c r="E187" s="123" t="s">
        <v>565</v>
      </c>
      <c r="F187" s="123" t="s">
        <v>566</v>
      </c>
    </row>
    <row r="188" spans="1:6" ht="15">
      <c r="A188" s="123"/>
      <c r="B188" s="123" t="s">
        <v>567</v>
      </c>
      <c r="C188" s="124">
        <v>20090</v>
      </c>
      <c r="D188" s="123" t="s">
        <v>56</v>
      </c>
      <c r="E188" s="123" t="s">
        <v>568</v>
      </c>
      <c r="F188" s="123" t="s">
        <v>569</v>
      </c>
    </row>
    <row r="189" spans="1:6" ht="15">
      <c r="A189" s="123"/>
      <c r="B189" s="123" t="s">
        <v>570</v>
      </c>
      <c r="C189" s="124">
        <v>20090</v>
      </c>
      <c r="D189" s="123" t="s">
        <v>56</v>
      </c>
      <c r="E189" s="123" t="s">
        <v>571</v>
      </c>
      <c r="F189" s="123" t="s">
        <v>572</v>
      </c>
    </row>
    <row r="190" spans="1:6" ht="15">
      <c r="A190" s="123"/>
      <c r="B190" s="123" t="s">
        <v>573</v>
      </c>
      <c r="C190" s="124">
        <v>20090</v>
      </c>
      <c r="D190" s="123" t="s">
        <v>56</v>
      </c>
      <c r="E190" s="123" t="s">
        <v>574</v>
      </c>
      <c r="F190" s="123" t="s">
        <v>575</v>
      </c>
    </row>
    <row r="191" spans="1:6" ht="15">
      <c r="A191" s="123"/>
      <c r="B191" s="123" t="s">
        <v>576</v>
      </c>
      <c r="C191" s="124">
        <v>20090</v>
      </c>
      <c r="D191" s="123" t="s">
        <v>56</v>
      </c>
      <c r="E191" s="123" t="s">
        <v>577</v>
      </c>
      <c r="F191" s="123" t="s">
        <v>578</v>
      </c>
    </row>
    <row r="192" spans="1:6" ht="15">
      <c r="A192" s="123"/>
      <c r="B192" s="123" t="s">
        <v>579</v>
      </c>
      <c r="C192" s="124">
        <v>20090</v>
      </c>
      <c r="D192" s="123" t="s">
        <v>56</v>
      </c>
      <c r="E192" s="123" t="s">
        <v>580</v>
      </c>
      <c r="F192" s="123" t="s">
        <v>581</v>
      </c>
    </row>
    <row r="193" spans="1:6" ht="15">
      <c r="A193" s="123"/>
      <c r="B193" s="123" t="s">
        <v>582</v>
      </c>
      <c r="C193" s="124">
        <v>20090</v>
      </c>
      <c r="D193" s="123" t="s">
        <v>56</v>
      </c>
      <c r="E193" s="123" t="s">
        <v>583</v>
      </c>
      <c r="F193" s="123" t="s">
        <v>584</v>
      </c>
    </row>
    <row r="194" spans="1:6" ht="15">
      <c r="A194" s="123"/>
      <c r="B194" s="123" t="s">
        <v>585</v>
      </c>
      <c r="C194" s="124">
        <v>20090</v>
      </c>
      <c r="D194" s="123" t="s">
        <v>56</v>
      </c>
      <c r="E194" s="123" t="s">
        <v>586</v>
      </c>
      <c r="F194" s="123" t="s">
        <v>587</v>
      </c>
    </row>
    <row r="195" spans="1:6" ht="15">
      <c r="A195" s="123"/>
      <c r="B195" s="123" t="s">
        <v>588</v>
      </c>
      <c r="C195" s="124">
        <v>20090</v>
      </c>
      <c r="D195" s="123" t="s">
        <v>56</v>
      </c>
      <c r="E195" s="123" t="s">
        <v>589</v>
      </c>
      <c r="F195" s="123" t="s">
        <v>590</v>
      </c>
    </row>
    <row r="196" spans="1:6" ht="15">
      <c r="A196" s="123"/>
      <c r="B196" s="123" t="s">
        <v>591</v>
      </c>
      <c r="C196" s="124">
        <v>20090</v>
      </c>
      <c r="D196" s="123" t="s">
        <v>56</v>
      </c>
      <c r="E196" s="123" t="s">
        <v>592</v>
      </c>
      <c r="F196" s="123" t="s">
        <v>593</v>
      </c>
    </row>
    <row r="197" spans="1:6" ht="15">
      <c r="A197" s="123"/>
      <c r="B197" s="123" t="s">
        <v>594</v>
      </c>
      <c r="C197" s="124">
        <v>20090</v>
      </c>
      <c r="D197" s="123" t="s">
        <v>56</v>
      </c>
      <c r="E197" s="123" t="s">
        <v>595</v>
      </c>
      <c r="F197" s="123" t="s">
        <v>596</v>
      </c>
    </row>
    <row r="198" spans="1:6" ht="15">
      <c r="A198" s="123"/>
      <c r="B198" s="123" t="s">
        <v>597</v>
      </c>
      <c r="C198" s="124">
        <v>39814</v>
      </c>
      <c r="D198" s="123" t="s">
        <v>56</v>
      </c>
      <c r="E198" s="123" t="s">
        <v>598</v>
      </c>
      <c r="F198" s="123" t="s">
        <v>599</v>
      </c>
    </row>
    <row r="199" spans="1:6" ht="15">
      <c r="A199" s="123"/>
      <c r="B199" s="123" t="s">
        <v>600</v>
      </c>
      <c r="C199" s="124">
        <v>20090</v>
      </c>
      <c r="D199" s="123" t="s">
        <v>56</v>
      </c>
      <c r="E199" s="123" t="s">
        <v>601</v>
      </c>
      <c r="F199" s="123" t="s">
        <v>602</v>
      </c>
    </row>
    <row r="200" spans="1:6" ht="15">
      <c r="A200" s="123"/>
      <c r="B200" s="123" t="s">
        <v>603</v>
      </c>
      <c r="C200" s="124">
        <v>20090</v>
      </c>
      <c r="D200" s="123" t="s">
        <v>56</v>
      </c>
      <c r="E200" s="123" t="s">
        <v>604</v>
      </c>
      <c r="F200" s="123" t="s">
        <v>605</v>
      </c>
    </row>
    <row r="201" spans="1:6" ht="15">
      <c r="A201" s="123"/>
      <c r="B201" s="123" t="s">
        <v>606</v>
      </c>
      <c r="C201" s="124">
        <v>20090</v>
      </c>
      <c r="D201" s="123" t="s">
        <v>56</v>
      </c>
      <c r="E201" s="123" t="s">
        <v>607</v>
      </c>
      <c r="F201" s="123" t="s">
        <v>608</v>
      </c>
    </row>
    <row r="202" spans="1:6" ht="15">
      <c r="A202" s="123"/>
      <c r="B202" s="123" t="s">
        <v>609</v>
      </c>
      <c r="C202" s="124">
        <v>20090</v>
      </c>
      <c r="D202" s="123" t="s">
        <v>56</v>
      </c>
      <c r="E202" s="123" t="s">
        <v>610</v>
      </c>
      <c r="F202" s="123" t="s">
        <v>611</v>
      </c>
    </row>
    <row r="203" spans="1:6" ht="15">
      <c r="A203" s="123"/>
      <c r="B203" s="123" t="s">
        <v>612</v>
      </c>
      <c r="C203" s="124">
        <v>20090</v>
      </c>
      <c r="D203" s="123" t="s">
        <v>56</v>
      </c>
      <c r="E203" s="123" t="s">
        <v>613</v>
      </c>
      <c r="F203" s="123" t="s">
        <v>614</v>
      </c>
    </row>
    <row r="204" spans="1:6" ht="15">
      <c r="A204" s="123"/>
      <c r="B204" s="123" t="s">
        <v>615</v>
      </c>
      <c r="C204" s="124">
        <v>20090</v>
      </c>
      <c r="D204" s="123" t="s">
        <v>56</v>
      </c>
      <c r="E204" s="123" t="s">
        <v>616</v>
      </c>
      <c r="F204" s="123" t="s">
        <v>617</v>
      </c>
    </row>
    <row r="205" spans="1:6" ht="15">
      <c r="A205" s="123"/>
      <c r="B205" s="123" t="s">
        <v>618</v>
      </c>
      <c r="C205" s="124">
        <v>20090</v>
      </c>
      <c r="D205" s="123" t="s">
        <v>56</v>
      </c>
      <c r="E205" s="123" t="s">
        <v>619</v>
      </c>
      <c r="F205" s="123" t="s">
        <v>620</v>
      </c>
    </row>
    <row r="206" spans="1:6" ht="15">
      <c r="A206" s="123"/>
      <c r="B206" s="123" t="s">
        <v>621</v>
      </c>
      <c r="C206" s="124">
        <v>20090</v>
      </c>
      <c r="D206" s="123" t="s">
        <v>56</v>
      </c>
      <c r="E206" s="123" t="s">
        <v>622</v>
      </c>
      <c r="F206" s="123" t="s">
        <v>623</v>
      </c>
    </row>
    <row r="207" spans="1:6" ht="15">
      <c r="A207" s="123"/>
      <c r="B207" s="123" t="s">
        <v>624</v>
      </c>
      <c r="C207" s="124">
        <v>20090</v>
      </c>
      <c r="D207" s="123" t="s">
        <v>56</v>
      </c>
      <c r="E207" s="123" t="s">
        <v>625</v>
      </c>
      <c r="F207" s="123" t="s">
        <v>626</v>
      </c>
    </row>
    <row r="208" spans="1:6" ht="15">
      <c r="A208" s="123"/>
      <c r="B208" s="123" t="s">
        <v>627</v>
      </c>
      <c r="C208" s="124">
        <v>20090</v>
      </c>
      <c r="D208" s="123" t="s">
        <v>56</v>
      </c>
      <c r="E208" s="123" t="s">
        <v>628</v>
      </c>
      <c r="F208" s="123" t="s">
        <v>629</v>
      </c>
    </row>
    <row r="209" spans="1:6" ht="15">
      <c r="A209" s="123"/>
      <c r="B209" s="123" t="s">
        <v>630</v>
      </c>
      <c r="C209" s="124">
        <v>20090</v>
      </c>
      <c r="D209" s="123" t="s">
        <v>56</v>
      </c>
      <c r="E209" s="123" t="s">
        <v>631</v>
      </c>
      <c r="F209" s="123" t="s">
        <v>632</v>
      </c>
    </row>
    <row r="210" spans="1:6" ht="15">
      <c r="A210" s="123"/>
      <c r="B210" s="123" t="s">
        <v>633</v>
      </c>
      <c r="C210" s="124">
        <v>20090</v>
      </c>
      <c r="D210" s="123" t="s">
        <v>56</v>
      </c>
      <c r="E210" s="123" t="s">
        <v>634</v>
      </c>
      <c r="F210" s="123" t="s">
        <v>635</v>
      </c>
    </row>
    <row r="211" spans="1:6" ht="15">
      <c r="A211" s="123"/>
      <c r="B211" s="123"/>
      <c r="C211" s="124"/>
      <c r="D211" s="123"/>
      <c r="E211" s="123"/>
      <c r="F211" s="123"/>
    </row>
    <row r="212" spans="1:6" ht="15">
      <c r="A212" s="125" t="s">
        <v>636</v>
      </c>
      <c r="B212" s="123"/>
      <c r="C212" s="124"/>
      <c r="D212" s="123"/>
      <c r="E212" s="123"/>
      <c r="F212" s="123"/>
    </row>
    <row r="213" spans="1:6" ht="15">
      <c r="A213" s="123"/>
      <c r="B213" s="123" t="s">
        <v>30</v>
      </c>
      <c r="C213" s="124">
        <v>20090</v>
      </c>
      <c r="D213" s="123" t="s">
        <v>56</v>
      </c>
      <c r="E213" s="123" t="s">
        <v>637</v>
      </c>
      <c r="F213" s="123" t="s">
        <v>638</v>
      </c>
    </row>
    <row r="214" spans="1:6" ht="15">
      <c r="A214" s="123"/>
      <c r="B214" s="123" t="s">
        <v>639</v>
      </c>
      <c r="C214" s="124">
        <v>20090</v>
      </c>
      <c r="D214" s="123" t="s">
        <v>56</v>
      </c>
      <c r="E214" s="123" t="s">
        <v>640</v>
      </c>
      <c r="F214" s="123" t="s">
        <v>641</v>
      </c>
    </row>
    <row r="215" spans="1:6" ht="15">
      <c r="A215" s="123"/>
      <c r="B215" s="123" t="s">
        <v>642</v>
      </c>
      <c r="C215" s="124">
        <v>20090</v>
      </c>
      <c r="D215" s="123" t="s">
        <v>56</v>
      </c>
      <c r="E215" s="123" t="s">
        <v>643</v>
      </c>
      <c r="F215" s="123" t="s">
        <v>644</v>
      </c>
    </row>
    <row r="216" spans="1:6" ht="15">
      <c r="A216" s="123"/>
      <c r="B216" s="123" t="s">
        <v>645</v>
      </c>
      <c r="C216" s="124">
        <v>20090</v>
      </c>
      <c r="D216" s="123" t="s">
        <v>56</v>
      </c>
      <c r="E216" s="123" t="s">
        <v>646</v>
      </c>
      <c r="F216" s="123" t="s">
        <v>647</v>
      </c>
    </row>
    <row r="217" spans="1:6" ht="15">
      <c r="A217" s="123"/>
      <c r="B217" s="123" t="s">
        <v>648</v>
      </c>
      <c r="C217" s="124">
        <v>20090</v>
      </c>
      <c r="D217" s="123" t="s">
        <v>56</v>
      </c>
      <c r="E217" s="123" t="s">
        <v>649</v>
      </c>
      <c r="F217" s="123" t="s">
        <v>650</v>
      </c>
    </row>
    <row r="218" spans="1:6" ht="15">
      <c r="A218" s="123"/>
      <c r="B218" s="123" t="s">
        <v>651</v>
      </c>
      <c r="C218" s="124">
        <v>20090</v>
      </c>
      <c r="D218" s="123" t="s">
        <v>56</v>
      </c>
      <c r="E218" s="123" t="s">
        <v>652</v>
      </c>
      <c r="F218" s="123" t="s">
        <v>653</v>
      </c>
    </row>
    <row r="219" spans="1:6" ht="15">
      <c r="A219" s="123"/>
      <c r="B219" s="123" t="s">
        <v>654</v>
      </c>
      <c r="C219" s="124">
        <v>20090</v>
      </c>
      <c r="D219" s="123" t="s">
        <v>56</v>
      </c>
      <c r="E219" s="123" t="s">
        <v>655</v>
      </c>
      <c r="F219" s="123" t="s">
        <v>656</v>
      </c>
    </row>
    <row r="220" spans="1:6" ht="15">
      <c r="A220" s="123"/>
      <c r="B220" s="123" t="s">
        <v>657</v>
      </c>
      <c r="C220" s="124">
        <v>20090</v>
      </c>
      <c r="D220" s="123" t="s">
        <v>56</v>
      </c>
      <c r="E220" s="123" t="s">
        <v>451</v>
      </c>
      <c r="F220" s="123" t="s">
        <v>658</v>
      </c>
    </row>
    <row r="221" spans="1:6" ht="15">
      <c r="A221" s="123"/>
      <c r="B221" s="123" t="s">
        <v>659</v>
      </c>
      <c r="C221" s="124">
        <v>20090</v>
      </c>
      <c r="D221" s="123" t="s">
        <v>56</v>
      </c>
      <c r="E221" s="123" t="s">
        <v>660</v>
      </c>
      <c r="F221" s="123" t="s">
        <v>661</v>
      </c>
    </row>
    <row r="222" spans="1:6" ht="15">
      <c r="A222" s="123"/>
      <c r="B222" s="123" t="s">
        <v>662</v>
      </c>
      <c r="C222" s="124">
        <v>20090</v>
      </c>
      <c r="D222" s="123" t="s">
        <v>56</v>
      </c>
      <c r="E222" s="123" t="s">
        <v>663</v>
      </c>
      <c r="F222" s="123" t="s">
        <v>664</v>
      </c>
    </row>
    <row r="223" spans="1:6" ht="15">
      <c r="A223" s="123"/>
      <c r="B223" s="123" t="s">
        <v>665</v>
      </c>
      <c r="C223" s="124">
        <v>20090</v>
      </c>
      <c r="D223" s="123" t="s">
        <v>56</v>
      </c>
      <c r="E223" s="123" t="s">
        <v>666</v>
      </c>
      <c r="F223" s="123" t="s">
        <v>667</v>
      </c>
    </row>
    <row r="224" spans="1:6" ht="15">
      <c r="A224" s="123"/>
      <c r="B224" s="123" t="s">
        <v>668</v>
      </c>
      <c r="C224" s="124">
        <v>20090</v>
      </c>
      <c r="D224" s="123" t="s">
        <v>56</v>
      </c>
      <c r="E224" s="123" t="s">
        <v>669</v>
      </c>
      <c r="F224" s="123" t="s">
        <v>670</v>
      </c>
    </row>
    <row r="225" spans="1:6" ht="15">
      <c r="A225" s="123"/>
      <c r="B225" s="123" t="s">
        <v>671</v>
      </c>
      <c r="C225" s="124">
        <v>20090</v>
      </c>
      <c r="D225" s="123" t="s">
        <v>56</v>
      </c>
      <c r="E225" s="123" t="s">
        <v>672</v>
      </c>
      <c r="F225" s="123" t="s">
        <v>673</v>
      </c>
    </row>
    <row r="226" spans="1:6" ht="15">
      <c r="A226" s="123"/>
      <c r="B226" s="123" t="s">
        <v>674</v>
      </c>
      <c r="C226" s="124">
        <v>20090</v>
      </c>
      <c r="D226" s="123" t="s">
        <v>56</v>
      </c>
      <c r="E226" s="123" t="s">
        <v>675</v>
      </c>
      <c r="F226" s="123" t="s">
        <v>676</v>
      </c>
    </row>
    <row r="227" spans="1:6" ht="15">
      <c r="A227" s="123"/>
      <c r="B227" s="123" t="s">
        <v>677</v>
      </c>
      <c r="C227" s="124">
        <v>20090</v>
      </c>
      <c r="D227" s="123" t="s">
        <v>56</v>
      </c>
      <c r="E227" s="123" t="s">
        <v>678</v>
      </c>
      <c r="F227" s="123" t="s">
        <v>679</v>
      </c>
    </row>
    <row r="228" spans="1:6" ht="15">
      <c r="A228" s="123"/>
      <c r="B228" s="123" t="s">
        <v>680</v>
      </c>
      <c r="C228" s="124">
        <v>20090</v>
      </c>
      <c r="D228" s="123" t="s">
        <v>56</v>
      </c>
      <c r="E228" s="123" t="s">
        <v>681</v>
      </c>
      <c r="F228" s="123" t="s">
        <v>682</v>
      </c>
    </row>
    <row r="229" spans="1:6" ht="15">
      <c r="A229" s="123"/>
      <c r="B229" s="123" t="s">
        <v>683</v>
      </c>
      <c r="C229" s="124">
        <v>20090</v>
      </c>
      <c r="D229" s="123" t="s">
        <v>56</v>
      </c>
      <c r="E229" s="123" t="s">
        <v>684</v>
      </c>
      <c r="F229" s="123" t="s">
        <v>685</v>
      </c>
    </row>
    <row r="230" spans="1:6" ht="15">
      <c r="A230" s="123"/>
      <c r="B230" s="123" t="s">
        <v>686</v>
      </c>
      <c r="C230" s="124">
        <v>20090</v>
      </c>
      <c r="D230" s="123" t="s">
        <v>56</v>
      </c>
      <c r="E230" s="123" t="s">
        <v>687</v>
      </c>
      <c r="F230" s="123" t="s">
        <v>688</v>
      </c>
    </row>
    <row r="231" spans="1:6" ht="15">
      <c r="A231" s="123"/>
      <c r="B231" s="123" t="s">
        <v>689</v>
      </c>
      <c r="C231" s="124">
        <v>20090</v>
      </c>
      <c r="D231" s="123" t="s">
        <v>56</v>
      </c>
      <c r="E231" s="123" t="s">
        <v>690</v>
      </c>
      <c r="F231" s="123" t="s">
        <v>691</v>
      </c>
    </row>
    <row r="232" spans="1:6" ht="15">
      <c r="A232" s="123"/>
      <c r="B232" s="123" t="s">
        <v>692</v>
      </c>
      <c r="C232" s="124">
        <v>20090</v>
      </c>
      <c r="D232" s="123" t="s">
        <v>56</v>
      </c>
      <c r="E232" s="123" t="s">
        <v>693</v>
      </c>
      <c r="F232" s="123" t="s">
        <v>694</v>
      </c>
    </row>
    <row r="233" spans="1:6" ht="15">
      <c r="A233" s="123"/>
      <c r="B233" s="123" t="s">
        <v>695</v>
      </c>
      <c r="C233" s="124">
        <v>20090</v>
      </c>
      <c r="D233" s="123" t="s">
        <v>56</v>
      </c>
      <c r="E233" s="123" t="s">
        <v>696</v>
      </c>
      <c r="F233" s="123" t="s">
        <v>697</v>
      </c>
    </row>
    <row r="234" spans="1:6" ht="15">
      <c r="A234" s="123"/>
      <c r="B234" s="123" t="s">
        <v>698</v>
      </c>
      <c r="C234" s="124">
        <v>20090</v>
      </c>
      <c r="D234" s="123" t="s">
        <v>56</v>
      </c>
      <c r="E234" s="123" t="s">
        <v>699</v>
      </c>
      <c r="F234" s="123" t="s">
        <v>700</v>
      </c>
    </row>
    <row r="235" spans="1:6" ht="15">
      <c r="A235" s="123"/>
      <c r="B235" s="123" t="s">
        <v>701</v>
      </c>
      <c r="C235" s="124">
        <v>20090</v>
      </c>
      <c r="D235" s="123" t="s">
        <v>56</v>
      </c>
      <c r="E235" s="123" t="s">
        <v>702</v>
      </c>
      <c r="F235" s="123" t="s">
        <v>703</v>
      </c>
    </row>
    <row r="236" spans="1:6" ht="15">
      <c r="A236" s="123"/>
      <c r="B236" s="123" t="s">
        <v>704</v>
      </c>
      <c r="C236" s="124">
        <v>20090</v>
      </c>
      <c r="D236" s="123" t="s">
        <v>56</v>
      </c>
      <c r="E236" s="123" t="s">
        <v>705</v>
      </c>
      <c r="F236" s="123" t="s">
        <v>706</v>
      </c>
    </row>
    <row r="237" spans="1:6" ht="15">
      <c r="A237" s="123"/>
      <c r="B237" s="123" t="s">
        <v>707</v>
      </c>
      <c r="C237" s="124">
        <v>20090</v>
      </c>
      <c r="D237" s="123" t="s">
        <v>56</v>
      </c>
      <c r="E237" s="123" t="s">
        <v>708</v>
      </c>
      <c r="F237" s="123" t="s">
        <v>709</v>
      </c>
    </row>
    <row r="238" spans="1:6" ht="15">
      <c r="A238" s="123"/>
      <c r="B238" s="123" t="s">
        <v>710</v>
      </c>
      <c r="C238" s="124">
        <v>20090</v>
      </c>
      <c r="D238" s="123" t="s">
        <v>56</v>
      </c>
      <c r="E238" s="123" t="s">
        <v>711</v>
      </c>
      <c r="F238" s="123" t="s">
        <v>712</v>
      </c>
    </row>
    <row r="239" spans="1:6" ht="15">
      <c r="A239" s="123"/>
      <c r="B239" s="123"/>
      <c r="C239" s="124"/>
      <c r="D239" s="123"/>
      <c r="E239" s="123"/>
      <c r="F239" s="123"/>
    </row>
    <row r="240" spans="1:6" ht="15">
      <c r="A240" s="125" t="s">
        <v>713</v>
      </c>
      <c r="B240" s="123"/>
      <c r="C240" s="124"/>
      <c r="D240" s="123"/>
      <c r="E240" s="123"/>
      <c r="F240" s="123"/>
    </row>
    <row r="241" spans="1:6" ht="15">
      <c r="A241" s="123"/>
      <c r="B241" s="123" t="s">
        <v>33</v>
      </c>
      <c r="C241" s="124">
        <v>39234</v>
      </c>
      <c r="D241" s="123" t="s">
        <v>56</v>
      </c>
      <c r="E241" s="123" t="s">
        <v>714</v>
      </c>
      <c r="F241" s="123" t="s">
        <v>715</v>
      </c>
    </row>
    <row r="242" spans="1:6" ht="15">
      <c r="A242" s="123"/>
      <c r="B242" s="123" t="s">
        <v>716</v>
      </c>
      <c r="C242" s="124">
        <v>20090</v>
      </c>
      <c r="D242" s="123" t="s">
        <v>56</v>
      </c>
      <c r="E242" s="123" t="s">
        <v>717</v>
      </c>
      <c r="F242" s="123" t="s">
        <v>718</v>
      </c>
    </row>
    <row r="243" spans="1:6" ht="15">
      <c r="A243" s="123"/>
      <c r="B243" s="123" t="s">
        <v>719</v>
      </c>
      <c r="C243" s="124">
        <v>20090</v>
      </c>
      <c r="D243" s="123" t="s">
        <v>56</v>
      </c>
      <c r="E243" s="123" t="s">
        <v>720</v>
      </c>
      <c r="F243" s="123" t="s">
        <v>721</v>
      </c>
    </row>
    <row r="244" spans="1:6" ht="15">
      <c r="A244" s="123"/>
      <c r="B244" s="123" t="s">
        <v>722</v>
      </c>
      <c r="C244" s="124">
        <v>20090</v>
      </c>
      <c r="D244" s="123" t="s">
        <v>56</v>
      </c>
      <c r="E244" s="123" t="s">
        <v>723</v>
      </c>
      <c r="F244" s="123" t="s">
        <v>724</v>
      </c>
    </row>
    <row r="245" spans="1:6" ht="15">
      <c r="A245" s="123"/>
      <c r="B245" s="123" t="s">
        <v>725</v>
      </c>
      <c r="C245" s="124">
        <v>20090</v>
      </c>
      <c r="D245" s="123" t="s">
        <v>56</v>
      </c>
      <c r="E245" s="123" t="s">
        <v>726</v>
      </c>
      <c r="F245" s="123" t="s">
        <v>727</v>
      </c>
    </row>
    <row r="246" spans="1:6" ht="15">
      <c r="A246" s="123"/>
      <c r="B246" s="123" t="s">
        <v>728</v>
      </c>
      <c r="C246" s="124">
        <v>20090</v>
      </c>
      <c r="D246" s="123" t="s">
        <v>56</v>
      </c>
      <c r="E246" s="123" t="s">
        <v>729</v>
      </c>
      <c r="F246" s="123" t="s">
        <v>730</v>
      </c>
    </row>
    <row r="247" spans="1:6" ht="15">
      <c r="A247" s="123"/>
      <c r="B247" s="123" t="s">
        <v>731</v>
      </c>
      <c r="C247" s="124">
        <v>20090</v>
      </c>
      <c r="D247" s="123" t="s">
        <v>56</v>
      </c>
      <c r="E247" s="123" t="s">
        <v>732</v>
      </c>
      <c r="F247" s="123" t="s">
        <v>733</v>
      </c>
    </row>
    <row r="248" spans="1:6" ht="15">
      <c r="A248" s="123"/>
      <c r="B248" s="123" t="s">
        <v>734</v>
      </c>
      <c r="C248" s="124">
        <v>20090</v>
      </c>
      <c r="D248" s="123" t="s">
        <v>56</v>
      </c>
      <c r="E248" s="123" t="s">
        <v>735</v>
      </c>
      <c r="F248" s="123" t="s">
        <v>736</v>
      </c>
    </row>
    <row r="249" spans="1:6" ht="15">
      <c r="A249" s="123"/>
      <c r="B249" s="123" t="s">
        <v>737</v>
      </c>
      <c r="C249" s="124">
        <v>40544</v>
      </c>
      <c r="D249" s="123" t="s">
        <v>56</v>
      </c>
      <c r="E249" s="123" t="s">
        <v>738</v>
      </c>
      <c r="F249" s="123" t="s">
        <v>739</v>
      </c>
    </row>
    <row r="250" spans="1:6" ht="15">
      <c r="A250" s="123"/>
      <c r="B250" s="123" t="s">
        <v>740</v>
      </c>
      <c r="C250" s="124">
        <v>40544</v>
      </c>
      <c r="D250" s="123" t="s">
        <v>56</v>
      </c>
      <c r="E250" s="123" t="s">
        <v>741</v>
      </c>
      <c r="F250" s="123" t="s">
        <v>742</v>
      </c>
    </row>
    <row r="251" spans="1:6" ht="15">
      <c r="A251" s="123"/>
      <c r="B251" s="123" t="s">
        <v>743</v>
      </c>
      <c r="C251" s="124">
        <v>40544</v>
      </c>
      <c r="D251" s="123" t="s">
        <v>56</v>
      </c>
      <c r="E251" s="123" t="s">
        <v>744</v>
      </c>
      <c r="F251" s="123" t="s">
        <v>745</v>
      </c>
    </row>
    <row r="252" spans="1:6" ht="15">
      <c r="A252" s="123"/>
      <c r="B252" s="123" t="s">
        <v>746</v>
      </c>
      <c r="C252" s="124">
        <v>40544</v>
      </c>
      <c r="D252" s="123" t="s">
        <v>56</v>
      </c>
      <c r="E252" s="123" t="s">
        <v>747</v>
      </c>
      <c r="F252" s="123" t="s">
        <v>748</v>
      </c>
    </row>
    <row r="253" spans="1:6" ht="15">
      <c r="A253" s="123"/>
      <c r="B253" s="123" t="s">
        <v>749</v>
      </c>
      <c r="C253" s="124">
        <v>39083</v>
      </c>
      <c r="D253" s="123" t="s">
        <v>56</v>
      </c>
      <c r="E253" s="123" t="s">
        <v>750</v>
      </c>
      <c r="F253" s="123" t="s">
        <v>751</v>
      </c>
    </row>
    <row r="254" spans="1:6" ht="15">
      <c r="A254" s="123"/>
      <c r="B254" s="123" t="s">
        <v>752</v>
      </c>
      <c r="C254" s="124">
        <v>40544</v>
      </c>
      <c r="D254" s="123" t="s">
        <v>56</v>
      </c>
      <c r="E254" s="123" t="s">
        <v>753</v>
      </c>
      <c r="F254" s="123" t="s">
        <v>754</v>
      </c>
    </row>
    <row r="255" spans="1:6" ht="15">
      <c r="A255" s="123"/>
      <c r="B255" s="123" t="s">
        <v>755</v>
      </c>
      <c r="C255" s="124">
        <v>40544</v>
      </c>
      <c r="D255" s="123" t="s">
        <v>56</v>
      </c>
      <c r="E255" s="123" t="s">
        <v>756</v>
      </c>
      <c r="F255" s="123" t="s">
        <v>757</v>
      </c>
    </row>
    <row r="256" spans="1:6" ht="15">
      <c r="A256" s="123"/>
      <c r="B256" s="123" t="s">
        <v>758</v>
      </c>
      <c r="C256" s="124">
        <v>40544</v>
      </c>
      <c r="D256" s="123" t="s">
        <v>56</v>
      </c>
      <c r="E256" s="123" t="s">
        <v>759</v>
      </c>
      <c r="F256" s="123" t="s">
        <v>760</v>
      </c>
    </row>
    <row r="257" spans="1:6" ht="15">
      <c r="A257" s="123"/>
      <c r="B257" s="123" t="s">
        <v>761</v>
      </c>
      <c r="C257" s="124">
        <v>40544</v>
      </c>
      <c r="D257" s="123" t="s">
        <v>56</v>
      </c>
      <c r="E257" s="123" t="s">
        <v>762</v>
      </c>
      <c r="F257" s="123" t="s">
        <v>763</v>
      </c>
    </row>
    <row r="258" spans="1:6" ht="15">
      <c r="A258" s="123"/>
      <c r="B258" s="123" t="s">
        <v>764</v>
      </c>
      <c r="C258" s="124">
        <v>20090</v>
      </c>
      <c r="D258" s="123" t="s">
        <v>56</v>
      </c>
      <c r="E258" s="123" t="s">
        <v>765</v>
      </c>
      <c r="F258" s="123" t="s">
        <v>766</v>
      </c>
    </row>
    <row r="259" spans="1:6" ht="15">
      <c r="A259" s="123"/>
      <c r="B259" s="123" t="s">
        <v>767</v>
      </c>
      <c r="C259" s="124">
        <v>20090</v>
      </c>
      <c r="D259" s="123" t="s">
        <v>56</v>
      </c>
      <c r="E259" s="123" t="s">
        <v>768</v>
      </c>
      <c r="F259" s="123" t="s">
        <v>769</v>
      </c>
    </row>
    <row r="260" spans="1:6" ht="15">
      <c r="A260" s="123"/>
      <c r="B260" s="123" t="s">
        <v>770</v>
      </c>
      <c r="C260" s="124">
        <v>20090</v>
      </c>
      <c r="D260" s="123" t="s">
        <v>56</v>
      </c>
      <c r="E260" s="123" t="s">
        <v>771</v>
      </c>
      <c r="F260" s="123" t="s">
        <v>772</v>
      </c>
    </row>
    <row r="261" spans="1:6" ht="15">
      <c r="A261" s="123"/>
      <c r="B261" s="123" t="s">
        <v>773</v>
      </c>
      <c r="C261" s="124">
        <v>20090</v>
      </c>
      <c r="D261" s="123" t="s">
        <v>56</v>
      </c>
      <c r="E261" s="123" t="s">
        <v>774</v>
      </c>
      <c r="F261" s="123" t="s">
        <v>775</v>
      </c>
    </row>
    <row r="262" spans="1:6" ht="15">
      <c r="A262" s="123"/>
      <c r="B262" s="123" t="s">
        <v>776</v>
      </c>
      <c r="C262" s="124">
        <v>20090</v>
      </c>
      <c r="D262" s="123" t="s">
        <v>56</v>
      </c>
      <c r="E262" s="123" t="s">
        <v>777</v>
      </c>
      <c r="F262" s="123" t="s">
        <v>778</v>
      </c>
    </row>
    <row r="263" spans="1:6" ht="15">
      <c r="A263" s="123"/>
      <c r="B263" s="123" t="s">
        <v>779</v>
      </c>
      <c r="C263" s="124">
        <v>20090</v>
      </c>
      <c r="D263" s="123" t="s">
        <v>56</v>
      </c>
      <c r="E263" s="123" t="s">
        <v>780</v>
      </c>
      <c r="F263" s="123" t="s">
        <v>781</v>
      </c>
    </row>
    <row r="264" spans="1:6" ht="15">
      <c r="A264" s="123"/>
      <c r="B264" s="123" t="s">
        <v>782</v>
      </c>
      <c r="C264" s="124">
        <v>20090</v>
      </c>
      <c r="D264" s="123" t="s">
        <v>56</v>
      </c>
      <c r="E264" s="123" t="s">
        <v>783</v>
      </c>
      <c r="F264" s="123" t="s">
        <v>784</v>
      </c>
    </row>
    <row r="265" spans="1:6" ht="15">
      <c r="A265" s="123"/>
      <c r="B265" s="123" t="s">
        <v>34</v>
      </c>
      <c r="C265" s="124">
        <v>20090</v>
      </c>
      <c r="D265" s="123" t="s">
        <v>56</v>
      </c>
      <c r="E265" s="123" t="s">
        <v>785</v>
      </c>
      <c r="F265" s="123" t="s">
        <v>786</v>
      </c>
    </row>
    <row r="266" spans="1:6" ht="15">
      <c r="A266" s="123"/>
      <c r="B266" s="123" t="s">
        <v>787</v>
      </c>
      <c r="C266" s="124">
        <v>20090</v>
      </c>
      <c r="D266" s="123" t="s">
        <v>56</v>
      </c>
      <c r="E266" s="123" t="s">
        <v>788</v>
      </c>
      <c r="F266" s="123" t="s">
        <v>789</v>
      </c>
    </row>
    <row r="267" spans="1:6" ht="15">
      <c r="A267" s="123"/>
      <c r="B267" s="123" t="s">
        <v>790</v>
      </c>
      <c r="C267" s="124">
        <v>20090</v>
      </c>
      <c r="D267" s="123" t="s">
        <v>56</v>
      </c>
      <c r="E267" s="123" t="s">
        <v>791</v>
      </c>
      <c r="F267" s="123" t="s">
        <v>792</v>
      </c>
    </row>
    <row r="268" spans="1:6" ht="15">
      <c r="A268" s="123"/>
      <c r="B268" s="123" t="s">
        <v>793</v>
      </c>
      <c r="C268" s="124">
        <v>20090</v>
      </c>
      <c r="D268" s="123" t="s">
        <v>56</v>
      </c>
      <c r="E268" s="123" t="s">
        <v>794</v>
      </c>
      <c r="F268" s="123" t="s">
        <v>795</v>
      </c>
    </row>
    <row r="269" spans="1:6" ht="15">
      <c r="A269" s="123"/>
      <c r="B269" s="123" t="s">
        <v>796</v>
      </c>
      <c r="C269" s="124">
        <v>20090</v>
      </c>
      <c r="D269" s="123" t="s">
        <v>56</v>
      </c>
      <c r="E269" s="123" t="s">
        <v>797</v>
      </c>
      <c r="F269" s="123" t="s">
        <v>798</v>
      </c>
    </row>
    <row r="270" spans="1:6" ht="15">
      <c r="A270" s="123"/>
      <c r="B270" s="123" t="s">
        <v>799</v>
      </c>
      <c r="C270" s="124">
        <v>38749</v>
      </c>
      <c r="D270" s="123" t="s">
        <v>56</v>
      </c>
      <c r="E270" s="123" t="s">
        <v>800</v>
      </c>
      <c r="F270" s="123" t="s">
        <v>801</v>
      </c>
    </row>
    <row r="271" spans="1:6" ht="15">
      <c r="A271" s="123"/>
      <c r="B271" s="123" t="s">
        <v>802</v>
      </c>
      <c r="C271" s="124">
        <v>38749</v>
      </c>
      <c r="D271" s="123" t="s">
        <v>56</v>
      </c>
      <c r="E271" s="123" t="s">
        <v>803</v>
      </c>
      <c r="F271" s="123" t="s">
        <v>804</v>
      </c>
    </row>
    <row r="272" spans="1:6" ht="15">
      <c r="A272" s="123"/>
      <c r="B272" s="123" t="s">
        <v>805</v>
      </c>
      <c r="C272" s="124">
        <v>38749</v>
      </c>
      <c r="D272" s="123" t="s">
        <v>56</v>
      </c>
      <c r="E272" s="123" t="s">
        <v>806</v>
      </c>
      <c r="F272" s="123" t="s">
        <v>807</v>
      </c>
    </row>
    <row r="273" spans="1:6" ht="15">
      <c r="A273" s="123"/>
      <c r="B273" s="123" t="s">
        <v>808</v>
      </c>
      <c r="C273" s="124">
        <v>38749</v>
      </c>
      <c r="D273" s="123" t="s">
        <v>56</v>
      </c>
      <c r="E273" s="123" t="s">
        <v>809</v>
      </c>
      <c r="F273" s="123" t="s">
        <v>810</v>
      </c>
    </row>
    <row r="274" spans="1:6" ht="15">
      <c r="A274" s="123"/>
      <c r="B274" s="123" t="s">
        <v>811</v>
      </c>
      <c r="C274" s="124">
        <v>38749</v>
      </c>
      <c r="D274" s="123" t="s">
        <v>56</v>
      </c>
      <c r="E274" s="123" t="s">
        <v>812</v>
      </c>
      <c r="F274" s="123" t="s">
        <v>813</v>
      </c>
    </row>
    <row r="275" spans="1:6" ht="15">
      <c r="A275" s="123"/>
      <c r="B275" s="123" t="s">
        <v>814</v>
      </c>
      <c r="C275" s="124">
        <v>38749</v>
      </c>
      <c r="D275" s="123" t="s">
        <v>56</v>
      </c>
      <c r="E275" s="123" t="s">
        <v>815</v>
      </c>
      <c r="F275" s="123" t="s">
        <v>816</v>
      </c>
    </row>
    <row r="276" spans="1:6" ht="15">
      <c r="A276" s="123"/>
      <c r="B276" s="123" t="s">
        <v>817</v>
      </c>
      <c r="C276" s="124">
        <v>38749</v>
      </c>
      <c r="D276" s="123" t="s">
        <v>56</v>
      </c>
      <c r="E276" s="123" t="s">
        <v>189</v>
      </c>
      <c r="F276" s="123" t="s">
        <v>191</v>
      </c>
    </row>
    <row r="277" spans="1:6" ht="15">
      <c r="A277" s="123"/>
      <c r="B277" s="123" t="s">
        <v>818</v>
      </c>
      <c r="C277" s="124">
        <v>20090</v>
      </c>
      <c r="D277" s="123" t="s">
        <v>56</v>
      </c>
      <c r="E277" s="123" t="s">
        <v>819</v>
      </c>
      <c r="F277" s="123" t="s">
        <v>820</v>
      </c>
    </row>
    <row r="278" spans="1:6" ht="15">
      <c r="A278" s="123"/>
      <c r="B278" s="123" t="s">
        <v>821</v>
      </c>
      <c r="C278" s="124">
        <v>20090</v>
      </c>
      <c r="D278" s="123" t="s">
        <v>56</v>
      </c>
      <c r="E278" s="123" t="s">
        <v>822</v>
      </c>
      <c r="F278" s="123" t="s">
        <v>823</v>
      </c>
    </row>
    <row r="279" spans="1:6" ht="15">
      <c r="A279" s="123"/>
      <c r="B279" s="123" t="s">
        <v>824</v>
      </c>
      <c r="C279" s="124">
        <v>20090</v>
      </c>
      <c r="D279" s="123" t="s">
        <v>56</v>
      </c>
      <c r="E279" s="123" t="s">
        <v>825</v>
      </c>
      <c r="F279" s="123" t="s">
        <v>826</v>
      </c>
    </row>
    <row r="280" spans="1:6" ht="15">
      <c r="A280" s="123"/>
      <c r="B280" s="123" t="s">
        <v>827</v>
      </c>
      <c r="C280" s="124">
        <v>20090</v>
      </c>
      <c r="D280" s="123" t="s">
        <v>56</v>
      </c>
      <c r="E280" s="123" t="s">
        <v>828</v>
      </c>
      <c r="F280" s="123" t="s">
        <v>829</v>
      </c>
    </row>
    <row r="281" spans="1:6" ht="15">
      <c r="A281" s="123"/>
      <c r="B281" s="123" t="s">
        <v>830</v>
      </c>
      <c r="C281" s="124">
        <v>20090</v>
      </c>
      <c r="D281" s="123" t="s">
        <v>56</v>
      </c>
      <c r="E281" s="123" t="s">
        <v>831</v>
      </c>
      <c r="F281" s="123" t="s">
        <v>832</v>
      </c>
    </row>
    <row r="282" spans="1:6" ht="15">
      <c r="A282" s="123"/>
      <c r="B282" s="123" t="s">
        <v>833</v>
      </c>
      <c r="C282" s="124">
        <v>20090</v>
      </c>
      <c r="D282" s="123" t="s">
        <v>56</v>
      </c>
      <c r="E282" s="123" t="s">
        <v>834</v>
      </c>
      <c r="F282" s="123" t="s">
        <v>835</v>
      </c>
    </row>
    <row r="283" spans="1:6" ht="15">
      <c r="A283" s="123"/>
      <c r="B283" s="123" t="s">
        <v>36</v>
      </c>
      <c r="C283" s="124">
        <v>20090</v>
      </c>
      <c r="D283" s="123" t="s">
        <v>56</v>
      </c>
      <c r="E283" s="123" t="s">
        <v>836</v>
      </c>
      <c r="F283" s="123" t="s">
        <v>837</v>
      </c>
    </row>
    <row r="284" spans="1:6" ht="15">
      <c r="A284" s="123"/>
      <c r="B284" s="123" t="s">
        <v>838</v>
      </c>
      <c r="C284" s="124">
        <v>20090</v>
      </c>
      <c r="D284" s="123" t="s">
        <v>56</v>
      </c>
      <c r="E284" s="123" t="s">
        <v>839</v>
      </c>
      <c r="F284" s="123" t="s">
        <v>840</v>
      </c>
    </row>
    <row r="285" spans="1:6" ht="15">
      <c r="A285" s="123"/>
      <c r="B285" s="123" t="s">
        <v>841</v>
      </c>
      <c r="C285" s="124">
        <v>20090</v>
      </c>
      <c r="D285" s="123" t="s">
        <v>56</v>
      </c>
      <c r="E285" s="123" t="s">
        <v>842</v>
      </c>
      <c r="F285" s="123" t="s">
        <v>843</v>
      </c>
    </row>
    <row r="286" spans="1:6" ht="15">
      <c r="A286" s="123"/>
      <c r="B286" s="123" t="s">
        <v>35</v>
      </c>
      <c r="C286" s="124">
        <v>20090</v>
      </c>
      <c r="D286" s="123" t="s">
        <v>56</v>
      </c>
      <c r="E286" s="123" t="s">
        <v>844</v>
      </c>
      <c r="F286" s="123" t="s">
        <v>845</v>
      </c>
    </row>
  </sheetData>
  <sheetProtection/>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Brigham Young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Joel Christensen</dc:creator>
  <cp:keywords/>
  <dc:description/>
  <cp:lastModifiedBy>SWT</cp:lastModifiedBy>
  <cp:lastPrinted>2011-02-12T03:01:18Z</cp:lastPrinted>
  <dcterms:created xsi:type="dcterms:W3CDTF">2002-11-07T16:21:48Z</dcterms:created>
  <dcterms:modified xsi:type="dcterms:W3CDTF">2017-04-04T04:53:00Z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