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castu\Box\ORCA - MAIN\Funding Activity Report\2019\"/>
    </mc:Choice>
  </mc:AlternateContent>
  <bookViews>
    <workbookView xWindow="-120" yWindow="-120" windowWidth="25440" windowHeight="15390"/>
  </bookViews>
  <sheets>
    <sheet name="Awards" sheetId="1" r:id="rId1"/>
    <sheet name="Proposal" sheetId="4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4" i="1" l="1"/>
  <c r="B3" i="1"/>
  <c r="B5" i="1"/>
</calcChain>
</file>

<file path=xl/sharedStrings.xml><?xml version="1.0" encoding="utf-8"?>
<sst xmlns="http://schemas.openxmlformats.org/spreadsheetml/2006/main" count="684" uniqueCount="336">
  <si>
    <t>College</t>
  </si>
  <si>
    <t>MSB</t>
  </si>
  <si>
    <t>MGT</t>
  </si>
  <si>
    <t>EDUC</t>
  </si>
  <si>
    <t>COMD</t>
  </si>
  <si>
    <t>CP&amp;SE</t>
  </si>
  <si>
    <t>CHEME</t>
  </si>
  <si>
    <t>E&amp;T</t>
  </si>
  <si>
    <t>CEEn</t>
  </si>
  <si>
    <t>ECEn</t>
  </si>
  <si>
    <t>ME</t>
  </si>
  <si>
    <t>MFGEN</t>
  </si>
  <si>
    <t>TECH</t>
  </si>
  <si>
    <t>FHSS</t>
  </si>
  <si>
    <t>ECON</t>
  </si>
  <si>
    <t>POLISCI</t>
  </si>
  <si>
    <t>SW</t>
  </si>
  <si>
    <t>A&amp;NEL</t>
  </si>
  <si>
    <t>HUM</t>
  </si>
  <si>
    <t>BIO</t>
  </si>
  <si>
    <t>LSCI</t>
  </si>
  <si>
    <t>M&amp;MB</t>
  </si>
  <si>
    <t>ND&amp;FS</t>
  </si>
  <si>
    <t>P&amp;WS</t>
  </si>
  <si>
    <t>CHMBIO</t>
  </si>
  <si>
    <t>P&amp;MS</t>
  </si>
  <si>
    <t>CS</t>
  </si>
  <si>
    <t>GEOL</t>
  </si>
  <si>
    <t>MATH</t>
  </si>
  <si>
    <t>MATHED</t>
  </si>
  <si>
    <t>P&amp;A</t>
  </si>
  <si>
    <t>STATS</t>
  </si>
  <si>
    <t>Sponsored Research Award Funding Activity Report (FAR)</t>
  </si>
  <si>
    <t>YTD Proposals:</t>
  </si>
  <si>
    <t>Awards</t>
  </si>
  <si>
    <t>YTD Awards:</t>
  </si>
  <si>
    <t>YTD Amounts:</t>
  </si>
  <si>
    <t>Awards this month :</t>
  </si>
  <si>
    <t>Investigators</t>
  </si>
  <si>
    <t>Co-investigators</t>
  </si>
  <si>
    <t>Sponsor</t>
  </si>
  <si>
    <t>Prime Sponsor</t>
  </si>
  <si>
    <t>Title</t>
  </si>
  <si>
    <t>Beginning Date</t>
  </si>
  <si>
    <t>Ending Date</t>
  </si>
  <si>
    <t>BYU Account</t>
  </si>
  <si>
    <t>Newly Approved Funding *</t>
  </si>
  <si>
    <t>N/C **</t>
  </si>
  <si>
    <t>Dept.</t>
  </si>
  <si>
    <t>Category ***</t>
  </si>
  <si>
    <t>Total Approved Funding to Date ****</t>
  </si>
  <si>
    <t>Estimated Total Funding *****</t>
  </si>
  <si>
    <t>Pope, Arden</t>
  </si>
  <si>
    <t>Carnegie Mellon</t>
  </si>
  <si>
    <t>EPA</t>
  </si>
  <si>
    <t>Center for Air, Climate, And Energy Solutions (CASES)</t>
  </si>
  <si>
    <t>R0302696</t>
  </si>
  <si>
    <t>C</t>
  </si>
  <si>
    <t>Peterson, Blake</t>
  </si>
  <si>
    <t>Leatham, Keith</t>
  </si>
  <si>
    <t>NSF</t>
  </si>
  <si>
    <t>Collaborative Research: Investigating Productive Use of High-Leverage Student Mathematical Thinking</t>
  </si>
  <si>
    <t>R0112350</t>
  </si>
  <si>
    <t>Wirthlin, Mike</t>
  </si>
  <si>
    <t>Phase-I- I/UCRC Brigham Young University: Center for Space, High-Performance, and Resilient Computing (SHREC)</t>
  </si>
  <si>
    <t>R0112378</t>
  </si>
  <si>
    <t>McLain, Tim</t>
  </si>
  <si>
    <t>University of Colorado Boulder</t>
  </si>
  <si>
    <t>R0302750</t>
  </si>
  <si>
    <t xml:space="preserve">Iverson, Brian </t>
  </si>
  <si>
    <t>Maynes, Daniel</t>
  </si>
  <si>
    <t>Condensation and Droplet Dynamics Under Shear at Superhydrophpic Surfaces</t>
  </si>
  <si>
    <t>R0112395</t>
  </si>
  <si>
    <t>Hovanski, Yuri</t>
  </si>
  <si>
    <t>Northrup Grumman</t>
  </si>
  <si>
    <t>Design and Fabrication of IIoT Mobile Demonstration Platform</t>
  </si>
  <si>
    <t>R0602608</t>
  </si>
  <si>
    <t>N</t>
  </si>
  <si>
    <t>Belnap, Kirk</t>
  </si>
  <si>
    <t>IIE</t>
  </si>
  <si>
    <t>NSEP</t>
  </si>
  <si>
    <t>Undergraduate Arabic Flagship Program</t>
  </si>
  <si>
    <t>R0302867</t>
  </si>
  <si>
    <t>Mazzeo, Brian</t>
  </si>
  <si>
    <t>Idaho National Lab</t>
  </si>
  <si>
    <t>DOE</t>
  </si>
  <si>
    <t xml:space="preserve">Industrial Control System (ICS) Communication Monitoring &amp; Analysis </t>
  </si>
  <si>
    <t>R0302874</t>
  </si>
  <si>
    <t>Neilsen, David</t>
  </si>
  <si>
    <t>Hirschmann, Eric</t>
  </si>
  <si>
    <t>Collaborative Proposal: Dendro-GR: Massively parallel simulations of compact objects with wavelet adaptive multiresolution</t>
  </si>
  <si>
    <t>R0112420</t>
  </si>
  <si>
    <t>Eliason, Paul</t>
  </si>
  <si>
    <t>The Influences of Market Power, Mergers, and Provider Incentives on the Cost and Quality of Healthcare: The Case of Dialysis</t>
  </si>
  <si>
    <t>R0112418</t>
  </si>
  <si>
    <t>UofU</t>
  </si>
  <si>
    <t>Miles, Michael</t>
  </si>
  <si>
    <t>Fullwood, David</t>
  </si>
  <si>
    <t>GOALI/Collaborative Research: Strain Gadient Plasticity Modeling to Link Microstructural Non-Local Effects of Dislocation/Interface Interactions with Ductility and Springback</t>
  </si>
  <si>
    <t>R0112414</t>
  </si>
  <si>
    <t>Richards, Rickelle</t>
  </si>
  <si>
    <t>LeCheminant, James</t>
  </si>
  <si>
    <t>USU</t>
  </si>
  <si>
    <t>UDWS</t>
  </si>
  <si>
    <t>Homeless Health and Willness</t>
  </si>
  <si>
    <t>R0402339</t>
  </si>
  <si>
    <t>Crane, Nathan</t>
  </si>
  <si>
    <t>Collaborative Research: Microfluidic MM-Wave RF Devices with Integrated Actuation</t>
  </si>
  <si>
    <t>R0112415</t>
  </si>
  <si>
    <t>Camacho, Ryan</t>
  </si>
  <si>
    <t>QLCI-CG Quantum Challenge Institute for Quantum Photonic Information</t>
  </si>
  <si>
    <t>R0112416</t>
  </si>
  <si>
    <t>Harrison, Willie</t>
  </si>
  <si>
    <t>CIF: Small: Best wiretap codes for real-world physical-layer security</t>
  </si>
  <si>
    <t>R0112417</t>
  </si>
  <si>
    <t>Gee, Kent</t>
  </si>
  <si>
    <t>Blue Ridge Research Consulting (BRRC)</t>
  </si>
  <si>
    <t xml:space="preserve">Advanced Non-Linear Acoustic Modeling- AICU Studies and Noisemap Enhancements </t>
  </si>
  <si>
    <t>R0302830</t>
  </si>
  <si>
    <t>NIA</t>
  </si>
  <si>
    <t>NASA</t>
  </si>
  <si>
    <t>Development of a Weather-Robust Ground-Based System for Sonic Boom Measurements</t>
  </si>
  <si>
    <t>R0302801</t>
  </si>
  <si>
    <t>USDA ARS</t>
  </si>
  <si>
    <t xml:space="preserve">Techniques and improved efficiency in next generation sequencing </t>
  </si>
  <si>
    <t>R0152012</t>
  </si>
  <si>
    <t>Carling, Greg</t>
  </si>
  <si>
    <t>Utah Dept of Environmental Quality Div of Air Quality</t>
  </si>
  <si>
    <t>Characterizing air quality impacts from exceptional events along the Wasatch Front</t>
  </si>
  <si>
    <t>R0402340</t>
  </si>
  <si>
    <t>McBride, John</t>
  </si>
  <si>
    <t>Univ of Illinois Urbana Champaign</t>
  </si>
  <si>
    <t>CarbonSAFE Evaluation of Seismic Data Wabash Valley, Illinois</t>
  </si>
  <si>
    <t>R0302876</t>
  </si>
  <si>
    <t>Tintic Consolidated Metals</t>
  </si>
  <si>
    <t>Water chemistry of springs and seeps in the Tintic mining area</t>
  </si>
  <si>
    <t>R0602609</t>
  </si>
  <si>
    <t>Allen, Phil</t>
  </si>
  <si>
    <t>STIHL</t>
  </si>
  <si>
    <t>Overcoming obstacles to significantly increase use of battery powered robotic mowers</t>
  </si>
  <si>
    <t>R0602610</t>
  </si>
  <si>
    <t>ASHA American Speech-Language-Hearing Assoc</t>
  </si>
  <si>
    <t>R0502309</t>
  </si>
  <si>
    <t>Heath, Melissa</t>
  </si>
  <si>
    <t>Utah State Board of Education</t>
  </si>
  <si>
    <t>ULEAD grant funds to BYU to conduct a research project designed to understand how children's anxiety interacts with early reading skill development.</t>
  </si>
  <si>
    <t>R0402341</t>
  </si>
  <si>
    <t>Mercer, Eric</t>
  </si>
  <si>
    <t>Google</t>
  </si>
  <si>
    <t>Google Summer of Code 2019</t>
  </si>
  <si>
    <t>R0602612</t>
  </si>
  <si>
    <t>Robison, Richard</t>
  </si>
  <si>
    <t>Richards Labs</t>
  </si>
  <si>
    <t>Preparation of a Bacillus subtilis spore suspension for Richards Labs, Pleasant Grove, UT</t>
  </si>
  <si>
    <t>R0602611</t>
  </si>
  <si>
    <t>Hopkins, Bryan</t>
  </si>
  <si>
    <t>SSSA</t>
  </si>
  <si>
    <t>North American Proficiency Testing Program Coordinator</t>
  </si>
  <si>
    <t>R0502308</t>
  </si>
  <si>
    <t>Stevens, Mikel</t>
  </si>
  <si>
    <t>USDA FS</t>
  </si>
  <si>
    <t>Morphological and Genetic Characterization of Blue Penstemon (Penstemon cyaneus)</t>
  </si>
  <si>
    <t>R0202524</t>
  </si>
  <si>
    <t>Moxtek</t>
  </si>
  <si>
    <t>Optimizing the Deposition of Silicon, Titanium, Aluminum, and Hafnium Oxide Coatings on Substrates</t>
  </si>
  <si>
    <t>R0602613</t>
  </si>
  <si>
    <t>Patterson, James</t>
  </si>
  <si>
    <t>Naval Warfare (NWSC)</t>
  </si>
  <si>
    <t>Determination of the Effects of Thermal and Mechanical Stress on PBX Binder Materials and the HE/Binder Interface</t>
  </si>
  <si>
    <t>R0302636</t>
  </si>
  <si>
    <t>Petersen, Steve</t>
  </si>
  <si>
    <t>BLM</t>
  </si>
  <si>
    <t>Quantifying the distribution and land use of horses in relation to sage-grouse breeding habitat in Utah</t>
  </si>
  <si>
    <t>R0202522</t>
  </si>
  <si>
    <t>Rollins, Kyle</t>
  </si>
  <si>
    <t>UDOT</t>
  </si>
  <si>
    <t>Mitigation of Differential Settlement at Highway Bridge Approaches</t>
  </si>
  <si>
    <t>R0402342</t>
  </si>
  <si>
    <t>Young, Ellie</t>
  </si>
  <si>
    <t>USBE</t>
  </si>
  <si>
    <t>Retaining School Psychology Graduates in Utah Schools</t>
  </si>
  <si>
    <t>R0402343</t>
  </si>
  <si>
    <t>*Newly Approved Funding:   Funds that have been awarded and are authorized to spend for the current period (usually a year).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</si>
  <si>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</si>
  <si>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</si>
  <si>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</si>
  <si>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</si>
  <si>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</si>
  <si>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</si>
  <si>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**** Total Approved Funding to Date:   The cumulative total of approved and authorized funds available to spend.</t>
  </si>
  <si>
    <t>***** Estimated Total Funding:   This is the total of the project award as it was proposed; often the funding is approved incrementally necessatating footnotes 1 and 4.</t>
  </si>
  <si>
    <t>Proposal Activity Report</t>
  </si>
  <si>
    <t>(Month) 2019</t>
  </si>
  <si>
    <t>Proposals this month :</t>
  </si>
  <si>
    <t>Amount</t>
  </si>
  <si>
    <t>Kuali Proposal Number</t>
  </si>
  <si>
    <t>Chahal, Jasbir</t>
  </si>
  <si>
    <t>Non-vanishing of chromatic polynomials</t>
  </si>
  <si>
    <t>Sandberg, Richard</t>
  </si>
  <si>
    <t>Development of rapid, three dimensional, nanometer scale x-ray imaging</t>
  </si>
  <si>
    <t>SLAC National Accelerator Lab</t>
  </si>
  <si>
    <t>Development of high resolution, single shot, dynamic x-ray imaging</t>
  </si>
  <si>
    <t>Tintic Metals</t>
  </si>
  <si>
    <t>Madsen, Peter</t>
  </si>
  <si>
    <t>Virginia Tech U.</t>
  </si>
  <si>
    <t>Safety and the Role of Near-misses in the Socio-Technical Supervision of Autonomous Infrastructures</t>
  </si>
  <si>
    <t>Abbott, Ben</t>
  </si>
  <si>
    <t>COLLABORATIVE RESEARCH: Stochastic Modeling of Abrupt Change in Permafrost Ecosystems to Link Topography, Biogeochemistry, and Climate</t>
  </si>
  <si>
    <t>Griffen, Blaine</t>
  </si>
  <si>
    <t>Dynamic Organometallic Mechanisms</t>
  </si>
  <si>
    <t>Richards Lab</t>
  </si>
  <si>
    <t>Next Generation Statistical Methods for Multivariate Point Patterns on Linear Networks</t>
  </si>
  <si>
    <t>Restek</t>
  </si>
  <si>
    <t>ALD on Materials for Sample Preparation and Chromatography, and SPME</t>
  </si>
  <si>
    <t>Soil Science Society of America</t>
  </si>
  <si>
    <t>Tessem, Jeff</t>
  </si>
  <si>
    <t>NC State</t>
  </si>
  <si>
    <t>USDA-AFRI</t>
  </si>
  <si>
    <t>Bioavailable gut microbial metabolites potentiate the beta-cell stimulatory and anti-obesity activities of poorly-bioavailable cocoa flavanols</t>
  </si>
  <si>
    <t>Google Summer of Code</t>
  </si>
  <si>
    <t>Ritter, Scott</t>
  </si>
  <si>
    <t>Utah Geological Survey/U of U</t>
  </si>
  <si>
    <t>Reservoir Characterization and Petrology of the Cane Creek B Interval (Pennsylvanian), Paradox Basin, Utah</t>
  </si>
  <si>
    <t>Leavitt, Steve</t>
  </si>
  <si>
    <t>USGS</t>
  </si>
  <si>
    <t>Evaluating metagenomic methods for rapid assessment of biocrust responses to fire</t>
  </si>
  <si>
    <t>Maughan, Jeff</t>
  </si>
  <si>
    <t>25:2 Solutions</t>
  </si>
  <si>
    <t>Basil Genome Sequencing</t>
  </si>
  <si>
    <t>Larsen, Randy</t>
  </si>
  <si>
    <t>URMCC</t>
  </si>
  <si>
    <t>Recovery of Greater Sage-grouse in Strawberry Valley</t>
  </si>
  <si>
    <t>Poole, Brian</t>
  </si>
  <si>
    <t>Jensen, Jamie</t>
  </si>
  <si>
    <t>Merck</t>
  </si>
  <si>
    <t>Causes of suboptimal HPV vaccine acceptance in Utah and effectiveness of targeted interventions on HPV vaccine attitudes.</t>
  </si>
  <si>
    <t>Price, Joe</t>
  </si>
  <si>
    <t>Washington University</t>
  </si>
  <si>
    <t>The Long Run Effects of Parental Wealth Shocks on children</t>
  </si>
  <si>
    <t>Anderson, Val</t>
  </si>
  <si>
    <t>BLM Listed Cacti Sampling and Monitoring in Sevier, Emery and Wayne Counties, Utah</t>
  </si>
  <si>
    <t>USDA</t>
  </si>
  <si>
    <t>Wilson, Riley</t>
  </si>
  <si>
    <t>Claremont College</t>
  </si>
  <si>
    <t>NIH</t>
  </si>
  <si>
    <t>The Impact of Information Transmission on Childhood Vaccination: The Role of Media and Social Media Networks</t>
  </si>
  <si>
    <t>Chaston, John</t>
  </si>
  <si>
    <t>Human Frontier Science Program</t>
  </si>
  <si>
    <t>Evolution of neuronal signaling – a microbiome driven adaptation to hot environments</t>
  </si>
  <si>
    <t>Hawaii DLNR</t>
  </si>
  <si>
    <t>Use of Remote Cameras to Estimate Abundance of Feral Goats for the State of Hawaii Department of Land and Natural Resources (DLNR) Division of Forestry and Wildlife (DOFAW)</t>
  </si>
  <si>
    <t>George Mason University</t>
  </si>
  <si>
    <t>ONR</t>
  </si>
  <si>
    <t>Sensing and Sense-ability: Building critical thinking about signal processing and acoustics</t>
  </si>
  <si>
    <t>SFSU</t>
  </si>
  <si>
    <t>Linking Employment records to the 1940 census</t>
  </si>
  <si>
    <t>Hawkins, Darren</t>
  </si>
  <si>
    <t>Goodliffe, Jay</t>
  </si>
  <si>
    <t>Denver University</t>
  </si>
  <si>
    <t>Measuring and Forecasting Bilateral and Network Influence Capacity to Assess Balances of Power</t>
  </si>
  <si>
    <t>The Nature Conservancy</t>
  </si>
  <si>
    <t>Blue Bonds Marine Spatial Planning</t>
  </si>
  <si>
    <t>Andrus, Merritt</t>
  </si>
  <si>
    <t>Asymmetric Enamide and Styryl Cycloadditions</t>
  </si>
  <si>
    <t>Bowden, Anton</t>
  </si>
  <si>
    <t>Argyle</t>
  </si>
  <si>
    <t>Schultz, Grant</t>
  </si>
  <si>
    <t>Teng, Chia Chi</t>
  </si>
  <si>
    <t>BEA</t>
  </si>
  <si>
    <t>INL</t>
  </si>
  <si>
    <t>Fonseca, Fernando</t>
  </si>
  <si>
    <t>MyTiCon Timber Connectors</t>
  </si>
  <si>
    <t>George, Andy</t>
  </si>
  <si>
    <t>Safran Cabin</t>
  </si>
  <si>
    <t>Stephens, Denise</t>
  </si>
  <si>
    <t>NY Community Trust</t>
  </si>
  <si>
    <t>Funds to Purchase a New Computer and Storage for soon to be installed 24-inch Telescope</t>
  </si>
  <si>
    <t>Lewis, Randy</t>
  </si>
  <si>
    <t>U.S. Embassy Lima</t>
  </si>
  <si>
    <t>Macfarlane, Gregory</t>
  </si>
  <si>
    <t>A SYNTHESIS OF PASSIVE THIRD-PARTY DATASETS USED FOR TRANSPORTATION PLANNING</t>
  </si>
  <si>
    <t>MODELING THE DEMAND AND OPERATING CHARACTERISTICS FOR WHEELCHAIR-ACCESSIBLE, ON-DEMAND MOBILITY SERVICES</t>
  </si>
  <si>
    <t>Shaw, Stacey</t>
  </si>
  <si>
    <t>International Rescue Committee</t>
  </si>
  <si>
    <t>IRC adjustment support groups: Denver</t>
  </si>
  <si>
    <t>IRC adjustment support groups: Oakland</t>
  </si>
  <si>
    <t>IRC adjustment support groups: SLC</t>
  </si>
  <si>
    <t xml:space="preserve">Los Alamos National Lab </t>
  </si>
  <si>
    <t xml:space="preserve">Laser response characterization of battery electrode thin films with direct feedback to manufacturing processes								_x000D_
</t>
  </si>
  <si>
    <t xml:space="preserve">Collaborative Research: IRES Track III:Groundwork-Laying the foundation for research and international leadership in Civil infrastructure Systems								_x000D_
</t>
  </si>
  <si>
    <t>Training and Mentoring of Investigators and Users of Biomass Cookstoves:  Applications to Biomass Cookstove Sensors</t>
  </si>
  <si>
    <t>w/ Peterson, Blake</t>
  </si>
  <si>
    <t>Hutchings, Brad</t>
  </si>
  <si>
    <t>Nelson, Brent</t>
  </si>
  <si>
    <t>w/ Wirthlin, Mike</t>
  </si>
  <si>
    <t>w/ Iverson, Brian</t>
  </si>
  <si>
    <t>w/ Neilsen, David</t>
  </si>
  <si>
    <t>w/ Miles, Michael</t>
  </si>
  <si>
    <t>w/ Richards, Rickelle</t>
  </si>
  <si>
    <t>w/ Carling, Greg</t>
  </si>
  <si>
    <t>w/ Young, Ellie</t>
  </si>
  <si>
    <t>Warr, Richard</t>
  </si>
  <si>
    <t>w/ Poole, Brian</t>
  </si>
  <si>
    <t>w/ Hawkins, Darren</t>
  </si>
  <si>
    <t>Wheeler, Dean</t>
  </si>
  <si>
    <t>w/ Mazzeo, Brian</t>
  </si>
  <si>
    <t>Schultz, Stephen</t>
  </si>
  <si>
    <t>w/ Bowden, Anton</t>
  </si>
  <si>
    <t>w/ Lewis, Randy</t>
  </si>
  <si>
    <t>Adams, Brad</t>
  </si>
  <si>
    <t>Cabbage, Kathryn</t>
  </si>
  <si>
    <t>Cutrer, Beth</t>
  </si>
  <si>
    <t>w/ Cutrer, Beth</t>
  </si>
  <si>
    <t>Goeders, Jeff</t>
  </si>
  <si>
    <t>Linford, Matt</t>
  </si>
  <si>
    <t>Jensen, Brian</t>
  </si>
  <si>
    <t xml:space="preserve">STTR: CICNT	</t>
  </si>
  <si>
    <t xml:space="preserve">STTR: CICNT		</t>
  </si>
  <si>
    <t>Ess, Dan</t>
  </si>
  <si>
    <t>Heaton, Matt</t>
  </si>
  <si>
    <t>Jones, Matt</t>
  </si>
  <si>
    <t>w/Heaton, Matt</t>
  </si>
  <si>
    <t>w/ Heaton, Matt</t>
  </si>
  <si>
    <t>Neilsen, Traci</t>
  </si>
  <si>
    <t>White, Philip</t>
  </si>
  <si>
    <t>UCBC: Center for Unmanned Aircraft Systems, Phase II, Managing Director Support REU Supplement</t>
  </si>
  <si>
    <t>Gabrielsen, Terisa</t>
  </si>
  <si>
    <t xml:space="preserve">Advancing Academic Research Careers Award </t>
  </si>
  <si>
    <t>Laser response characterization of battery electrode thin films with direct feedback to manufacturing processes</t>
  </si>
  <si>
    <t>Industrial Control System (ICS) Virtual Learning Experience</t>
  </si>
  <si>
    <t>Analysis of Performance Measures of UDOT's Traffic Incident Management Program: Phase II</t>
  </si>
  <si>
    <t>IRES Track I: A Keyless Security Layer for Wireless Communications</t>
  </si>
  <si>
    <t xml:space="preserve">Can optimal energy allocation in bioenergetic models improve predictions?
</t>
  </si>
  <si>
    <t>Flow Simulation for Aerospace Composite Parts</t>
  </si>
  <si>
    <t xml:space="preserve">Strength and behavior of composite cross laminated timber concrete panels
</t>
  </si>
  <si>
    <t>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</si>
</sst>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3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0"/>
      <name val="Arial"/>
      <family val="2"/>
    </font>
    <font>
      <sz val="10"/>
      <name val="Arial"/>
      <family val="2"/>
    </font>
    <font>
      <sz val="8"/>
      <name val="Georgia"/>
    </font>
    <font>
      <sz val="8"/>
      <color theme="1"/>
      <name val="Georgia"/>
      <family val="1"/>
    </font>
    <font>
      <sz val="8"/>
      <color theme="1"/>
      <name val="Georgia"/>
    </font>
    <font>
      <b/>
      <sz val="8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7" fillId="0" borderId="0"/>
    <xf numFmtId="44" fontId="17" fillId="0" borderId="0" applyFont="0" applyFill="0" applyBorder="0" applyAlignment="0" applyProtection="0"/>
    <xf numFmtId="0" fontId="18" fillId="0" borderId="0"/>
    <xf numFmtId="0" fontId="17" fillId="0" borderId="0"/>
  </cellStyleXfs>
  <cellXfs count="23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5" fontId="1" fillId="0" borderId="0" xfId="0" applyNumberFormat="1" applyFon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/>
    <xf numFmtId="166" fontId="2" fillId="0" borderId="0" xfId="0" applyNumberFormat="1" applyFont="1" applyAlignment="1">
      <alignment horizontal="left"/>
    </xf>
    <xf numFmtId="166" fontId="2" fillId="0" borderId="0" xfId="0" applyNumberFormat="1" applyFont="1"/>
    <xf numFmtId="5" fontId="2" fillId="0" borderId="0" xfId="0" applyNumberFormat="1" applyFont="1"/>
    <xf numFmtId="0" fontId="4" fillId="0" borderId="0" xfId="0" applyFont="1"/>
    <xf numFmtId="5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center"/>
    </xf>
    <xf numFmtId="5" fontId="8" fillId="0" borderId="0" xfId="0" applyNumberFormat="1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6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center" wrapText="1"/>
    </xf>
    <xf numFmtId="5" fontId="12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textRotation="180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5" fontId="7" fillId="0" borderId="0" xfId="0" applyNumberFormat="1" applyFont="1" applyAlignment="1">
      <alignment horizontal="left" vertical="center"/>
    </xf>
    <xf numFmtId="0" fontId="0" fillId="3" borderId="0" xfId="0" applyFill="1"/>
    <xf numFmtId="0" fontId="0" fillId="0" borderId="0" xfId="0" applyFill="1" applyAlignment="1">
      <alignment horizontal="center"/>
    </xf>
    <xf numFmtId="0" fontId="8" fillId="0" borderId="0" xfId="3" applyFont="1" applyAlignment="1">
      <alignment horizontal="left"/>
    </xf>
    <xf numFmtId="0" fontId="6" fillId="0" borderId="0" xfId="3" applyFont="1"/>
    <xf numFmtId="0" fontId="6" fillId="0" borderId="0" xfId="3" applyFont="1" applyAlignment="1">
      <alignment horizontal="center"/>
    </xf>
    <xf numFmtId="14" fontId="6" fillId="0" borderId="0" xfId="3" applyNumberFormat="1" applyFont="1"/>
    <xf numFmtId="44" fontId="6" fillId="0" borderId="0" xfId="2" applyFont="1"/>
    <xf numFmtId="0" fontId="7" fillId="0" borderId="0" xfId="3" applyFont="1"/>
    <xf numFmtId="49" fontId="5" fillId="0" borderId="0" xfId="3" applyNumberFormat="1" applyFont="1" applyAlignment="1">
      <alignment horizontal="center"/>
    </xf>
    <xf numFmtId="14" fontId="5" fillId="0" borderId="0" xfId="3" applyNumberFormat="1" applyFont="1" applyAlignment="1">
      <alignment horizontal="center"/>
    </xf>
    <xf numFmtId="14" fontId="8" fillId="0" borderId="0" xfId="3" applyNumberFormat="1" applyFont="1" applyAlignment="1">
      <alignment horizontal="center"/>
    </xf>
    <xf numFmtId="44" fontId="8" fillId="0" borderId="0" xfId="2" applyFont="1" applyAlignment="1">
      <alignment horizontal="right"/>
    </xf>
    <xf numFmtId="0" fontId="8" fillId="0" borderId="0" xfId="3" applyFont="1"/>
    <xf numFmtId="0" fontId="7" fillId="0" borderId="0" xfId="3" applyFont="1" applyAlignment="1">
      <alignment horizontal="left"/>
    </xf>
    <xf numFmtId="14" fontId="7" fillId="0" borderId="0" xfId="3" applyNumberFormat="1" applyFont="1" applyAlignment="1">
      <alignment horizontal="center"/>
    </xf>
    <xf numFmtId="14" fontId="7" fillId="0" borderId="0" xfId="3" applyNumberFormat="1" applyFont="1" applyAlignment="1">
      <alignment horizontal="right"/>
    </xf>
    <xf numFmtId="44" fontId="7" fillId="0" borderId="0" xfId="2" applyFont="1" applyAlignment="1">
      <alignment horizontal="right"/>
    </xf>
    <xf numFmtId="0" fontId="9" fillId="2" borderId="1" xfId="3" applyFont="1" applyFill="1" applyBorder="1" applyAlignment="1">
      <alignment horizontal="center" vertical="center"/>
    </xf>
    <xf numFmtId="14" fontId="8" fillId="0" borderId="0" xfId="3" applyNumberFormat="1" applyFont="1" applyAlignment="1">
      <alignment horizontal="center" vertical="center"/>
    </xf>
    <xf numFmtId="44" fontId="8" fillId="0" borderId="0" xfId="2" applyFont="1" applyAlignment="1">
      <alignment horizontal="right" vertical="center"/>
    </xf>
    <xf numFmtId="0" fontId="8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22" fillId="2" borderId="5" xfId="3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14" fontId="22" fillId="2" borderId="5" xfId="3" applyNumberFormat="1" applyFont="1" applyFill="1" applyBorder="1" applyAlignment="1">
      <alignment horizontal="center" vertical="center" wrapText="1"/>
    </xf>
    <xf numFmtId="44" fontId="22" fillId="2" borderId="5" xfId="2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14" fontId="8" fillId="0" borderId="1" xfId="1" applyNumberFormat="1" applyFont="1" applyBorder="1" applyAlignment="1">
      <alignment vertical="center" wrapText="1"/>
    </xf>
    <xf numFmtId="5" fontId="8" fillId="0" borderId="1" xfId="2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right" vertical="center" wrapText="1"/>
    </xf>
    <xf numFmtId="0" fontId="22" fillId="2" borderId="7" xfId="3" applyFont="1" applyFill="1" applyBorder="1" applyAlignment="1">
      <alignment horizontal="center" vertical="center" wrapText="1"/>
    </xf>
    <xf numFmtId="0" fontId="8" fillId="0" borderId="6" xfId="1" applyFont="1" applyBorder="1" applyAlignment="1">
      <alignment vertical="center" wrapText="1"/>
    </xf>
    <xf numFmtId="5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5" fontId="9" fillId="2" borderId="2" xfId="0" applyNumberFormat="1" applyFont="1" applyFill="1" applyBorder="1" applyAlignment="1">
      <alignment horizontal="center" vertical="center"/>
    </xf>
    <xf numFmtId="5" fontId="9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2" borderId="1" xfId="3" applyFont="1" applyFill="1" applyBorder="1" applyAlignment="1">
      <alignment horizontal="right" vertical="center"/>
    </xf>
    <xf numFmtId="5" fontId="9" fillId="2" borderId="2" xfId="3" applyNumberFormat="1" applyFont="1" applyFill="1" applyBorder="1" applyAlignment="1">
      <alignment horizontal="center" vertical="center"/>
    </xf>
    <xf numFmtId="5" fontId="9" fillId="2" borderId="6" xfId="3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5" fontId="8" fillId="0" borderId="1" xfId="0" applyNumberFormat="1" applyFont="1" applyBorder="1" applyAlignment="1">
      <alignment horizontal="right" vertical="center" wrapText="1"/>
    </xf>
    <xf numFmtId="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8" fillId="0" borderId="2" xfId="0" applyNumberFormat="1" applyFont="1" applyBorder="1" applyAlignment="1">
      <alignment vertical="center" wrapText="1"/>
    </xf>
    <xf numFmtId="167" fontId="8" fillId="0" borderId="1" xfId="0" applyNumberFormat="1" applyFont="1" applyBorder="1" applyAlignment="1">
      <alignment horizontal="right" vertical="center"/>
    </xf>
    <xf numFmtId="166" fontId="8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6" fontId="8" fillId="0" borderId="6" xfId="0" applyNumberFormat="1" applyFont="1" applyBorder="1" applyAlignment="1">
      <alignment vertical="center" wrapText="1"/>
    </xf>
    <xf numFmtId="167" fontId="8" fillId="0" borderId="2" xfId="0" applyNumberFormat="1" applyFont="1" applyBorder="1" applyAlignment="1">
      <alignment horizontal="right" vertical="center"/>
    </xf>
    <xf numFmtId="166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vertical="center" wrapText="1"/>
    </xf>
    <xf numFmtId="166" fontId="8" fillId="0" borderId="2" xfId="0" applyNumberFormat="1" applyFont="1" applyFill="1" applyBorder="1" applyAlignment="1">
      <alignment horizontal="left" vertical="center" wrapText="1"/>
    </xf>
    <xf numFmtId="166" fontId="8" fillId="0" borderId="2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5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right" vertical="center"/>
    </xf>
    <xf numFmtId="166" fontId="21" fillId="0" borderId="3" xfId="0" applyNumberFormat="1" applyFont="1" applyFill="1" applyBorder="1" applyAlignment="1">
      <alignment horizontal="left" vertical="center" wrapText="1"/>
    </xf>
    <xf numFmtId="166" fontId="21" fillId="0" borderId="3" xfId="0" applyNumberFormat="1" applyFont="1" applyFill="1" applyBorder="1" applyAlignment="1">
      <alignment vertical="center" wrapText="1"/>
    </xf>
    <xf numFmtId="166" fontId="21" fillId="0" borderId="1" xfId="0" applyNumberFormat="1" applyFont="1" applyFill="1" applyBorder="1" applyAlignment="1">
      <alignment horizontal="left" vertical="center" wrapText="1"/>
    </xf>
    <xf numFmtId="166" fontId="21" fillId="0" borderId="2" xfId="0" applyNumberFormat="1" applyFont="1" applyFill="1" applyBorder="1" applyAlignment="1">
      <alignment horizontal="left" vertical="center" wrapText="1"/>
    </xf>
    <xf numFmtId="166" fontId="21" fillId="0" borderId="2" xfId="0" applyNumberFormat="1" applyFont="1" applyFill="1" applyBorder="1" applyAlignment="1">
      <alignment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5" fontId="21" fillId="0" borderId="1" xfId="0" applyNumberFormat="1" applyFont="1" applyFill="1" applyBorder="1" applyAlignment="1">
      <alignment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right" vertical="center"/>
    </xf>
    <xf numFmtId="167" fontId="21" fillId="0" borderId="2" xfId="0" applyNumberFormat="1" applyFont="1" applyFill="1" applyBorder="1" applyAlignment="1">
      <alignment horizontal="right" vertical="center"/>
    </xf>
    <xf numFmtId="1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5" fontId="20" fillId="3" borderId="1" xfId="0" applyNumberFormat="1" applyFont="1" applyFill="1" applyBorder="1" applyAlignment="1">
      <alignment horizontal="right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7" fontId="20" fillId="3" borderId="1" xfId="0" applyNumberFormat="1" applyFont="1" applyFill="1" applyBorder="1" applyAlignment="1">
      <alignment horizontal="right" vertical="center"/>
    </xf>
    <xf numFmtId="167" fontId="20" fillId="3" borderId="2" xfId="0" applyNumberFormat="1" applyFont="1" applyFill="1" applyBorder="1" applyAlignment="1">
      <alignment horizontal="right" vertical="center"/>
    </xf>
    <xf numFmtId="166" fontId="20" fillId="0" borderId="1" xfId="0" applyNumberFormat="1" applyFont="1" applyFill="1" applyBorder="1" applyAlignment="1">
      <alignment horizontal="left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5" fontId="20" fillId="0" borderId="1" xfId="0" applyNumberFormat="1" applyFont="1" applyFill="1" applyBorder="1" applyAlignment="1">
      <alignment vertical="center" wrapText="1"/>
    </xf>
    <xf numFmtId="167" fontId="20" fillId="0" borderId="1" xfId="0" applyNumberFormat="1" applyFont="1" applyFill="1" applyBorder="1" applyAlignment="1">
      <alignment horizontal="right" vertical="center"/>
    </xf>
    <xf numFmtId="167" fontId="20" fillId="0" borderId="2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left" vertical="center" wrapText="1"/>
    </xf>
    <xf numFmtId="167" fontId="8" fillId="0" borderId="2" xfId="0" applyNumberFormat="1" applyFont="1" applyFill="1" applyBorder="1" applyAlignment="1">
      <alignment horizontal="right" vertical="center"/>
    </xf>
    <xf numFmtId="0" fontId="20" fillId="0" borderId="1" xfId="1" applyFont="1" applyBorder="1" applyAlignment="1">
      <alignment vertical="center" wrapText="1"/>
    </xf>
    <xf numFmtId="14" fontId="20" fillId="0" borderId="1" xfId="1" applyNumberFormat="1" applyFont="1" applyBorder="1" applyAlignment="1">
      <alignment vertical="center" wrapText="1"/>
    </xf>
    <xf numFmtId="5" fontId="20" fillId="0" borderId="1" xfId="2" applyNumberFormat="1" applyFont="1" applyBorder="1" applyAlignment="1">
      <alignment vertical="center" wrapText="1"/>
    </xf>
    <xf numFmtId="164" fontId="20" fillId="0" borderId="1" xfId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right" vertical="center" wrapText="1"/>
    </xf>
    <xf numFmtId="0" fontId="20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vertical="center" wrapText="1"/>
    </xf>
    <xf numFmtId="14" fontId="8" fillId="0" borderId="1" xfId="1" applyNumberFormat="1" applyFont="1" applyBorder="1" applyAlignment="1">
      <alignment vertical="center" wrapText="1"/>
    </xf>
    <xf numFmtId="5" fontId="8" fillId="0" borderId="1" xfId="2" applyNumberFormat="1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right" vertical="center" wrapText="1"/>
    </xf>
    <xf numFmtId="14" fontId="8" fillId="0" borderId="1" xfId="1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right" vertical="center" wrapText="1"/>
    </xf>
    <xf numFmtId="0" fontId="20" fillId="0" borderId="6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8" fillId="0" borderId="3" xfId="1" applyFont="1" applyBorder="1" applyAlignment="1">
      <alignment vertical="center" wrapText="1"/>
    </xf>
    <xf numFmtId="14" fontId="8" fillId="0" borderId="3" xfId="1" applyNumberFormat="1" applyFont="1" applyBorder="1" applyAlignment="1">
      <alignment vertical="center" wrapText="1"/>
    </xf>
    <xf numFmtId="5" fontId="8" fillId="0" borderId="3" xfId="2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right" vertical="center" wrapText="1"/>
    </xf>
    <xf numFmtId="14" fontId="8" fillId="0" borderId="1" xfId="1" applyNumberFormat="1" applyFont="1" applyFill="1" applyBorder="1" applyAlignment="1">
      <alignment vertical="center" wrapText="1"/>
    </xf>
    <xf numFmtId="166" fontId="21" fillId="0" borderId="6" xfId="0" applyNumberFormat="1" applyFont="1" applyFill="1" applyBorder="1" applyAlignment="1">
      <alignment horizontal="left" vertical="center" wrapText="1"/>
    </xf>
    <xf numFmtId="166" fontId="21" fillId="0" borderId="1" xfId="0" applyNumberFormat="1" applyFont="1" applyFill="1" applyBorder="1" applyAlignment="1">
      <alignment vertical="center" wrapText="1"/>
    </xf>
    <xf numFmtId="166" fontId="20" fillId="0" borderId="2" xfId="0" applyNumberFormat="1" applyFont="1" applyFill="1" applyBorder="1" applyAlignment="1">
      <alignment horizontal="left" vertical="center" wrapText="1"/>
    </xf>
    <xf numFmtId="166" fontId="20" fillId="0" borderId="2" xfId="0" applyNumberFormat="1" applyFont="1" applyFill="1" applyBorder="1" applyAlignment="1">
      <alignment vertical="center" wrapText="1"/>
    </xf>
    <xf numFmtId="5" fontId="19" fillId="0" borderId="1" xfId="0" applyNumberFormat="1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left" vertical="center" wrapText="1"/>
    </xf>
    <xf numFmtId="5" fontId="19" fillId="3" borderId="1" xfId="0" applyNumberFormat="1" applyFont="1" applyFill="1" applyBorder="1" applyAlignment="1">
      <alignment horizontal="right" vertical="center" wrapText="1"/>
    </xf>
    <xf numFmtId="166" fontId="19" fillId="0" borderId="3" xfId="0" applyNumberFormat="1" applyFont="1" applyFill="1" applyBorder="1" applyAlignment="1">
      <alignment horizontal="left" vertical="center" wrapText="1"/>
    </xf>
    <xf numFmtId="166" fontId="19" fillId="0" borderId="3" xfId="0" applyNumberFormat="1" applyFont="1" applyFill="1" applyBorder="1" applyAlignment="1">
      <alignment vertical="center" wrapText="1"/>
    </xf>
    <xf numFmtId="5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5" fontId="19" fillId="0" borderId="1" xfId="0" applyNumberFormat="1" applyFont="1" applyBorder="1" applyAlignment="1">
      <alignment horizontal="righ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/>
    </xf>
    <xf numFmtId="0" fontId="20" fillId="4" borderId="6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vertical="center" wrapText="1"/>
    </xf>
    <xf numFmtId="14" fontId="20" fillId="4" borderId="1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5" fontId="20" fillId="4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center" vertical="center" wrapText="1"/>
    </xf>
    <xf numFmtId="167" fontId="20" fillId="4" borderId="1" xfId="0" applyNumberFormat="1" applyFont="1" applyFill="1" applyBorder="1" applyAlignment="1">
      <alignment horizontal="right" vertical="center"/>
    </xf>
    <xf numFmtId="167" fontId="20" fillId="4" borderId="2" xfId="0" applyNumberFormat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166" fontId="8" fillId="0" borderId="3" xfId="0" applyNumberFormat="1" applyFont="1" applyBorder="1" applyAlignment="1">
      <alignment horizontal="left" vertical="center" wrapText="1"/>
    </xf>
    <xf numFmtId="166" fontId="19" fillId="0" borderId="1" xfId="0" applyNumberFormat="1" applyFont="1" applyFill="1" applyBorder="1" applyAlignment="1">
      <alignment horizontal="left" vertical="center" wrapText="1"/>
    </xf>
    <xf numFmtId="166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166" fontId="21" fillId="0" borderId="6" xfId="0" applyNumberFormat="1" applyFont="1" applyFill="1" applyBorder="1" applyAlignment="1">
      <alignment vertical="center" wrapText="1"/>
    </xf>
    <xf numFmtId="166" fontId="19" fillId="0" borderId="3" xfId="0" applyNumberFormat="1" applyFont="1" applyBorder="1" applyAlignment="1">
      <alignment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19" fillId="4" borderId="1" xfId="0" applyFont="1" applyFill="1" applyBorder="1" applyAlignment="1">
      <alignment horizontal="left" vertical="center" wrapText="1"/>
    </xf>
    <xf numFmtId="166" fontId="8" fillId="0" borderId="0" xfId="0" applyNumberFormat="1" applyFont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/>
    </xf>
    <xf numFmtId="0" fontId="20" fillId="0" borderId="2" xfId="1" applyFont="1" applyBorder="1" applyAlignment="1">
      <alignment vertical="center" wrapText="1"/>
    </xf>
    <xf numFmtId="0" fontId="8" fillId="0" borderId="3" xfId="1" applyFont="1" applyBorder="1" applyAlignment="1">
      <alignment horizontal="left" vertical="center" wrapText="1"/>
    </xf>
  </cellXfs>
  <cellStyles count="5">
    <cellStyle name="Currency 2" xfId="2"/>
    <cellStyle name="Normal" xfId="0" builtinId="0"/>
    <cellStyle name="Normal 2" xfId="1"/>
    <cellStyle name="Normal 2 2" xfId="3"/>
    <cellStyle name="Normal 2 2 2" xfId="4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9" formatCode="&quot;$&quot;#,##0_);\(&quot;$&quot;#,##0\)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6" formatCode="General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Georgia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castu/AppData/Local/Microsoft/Windows/INetCache/Content.Outlook/AIGRP0GG/FAR%2008%20Augus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ards"/>
      <sheetName val="Proposals"/>
    </sheetNames>
    <sheetDataSet>
      <sheetData sheetId="0" refreshError="1"/>
      <sheetData sheetId="1">
        <row r="4">
          <cell r="C4">
            <v>22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8:O54" totalsRowShown="0" dataDxfId="29" tableBorderDxfId="28">
  <autoFilter ref="A8:O5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ref="A9:O54">
    <sortCondition ref="L9:L54"/>
    <sortCondition ref="K9:K54"/>
    <sortCondition ref="A9:A54"/>
  </sortState>
  <tableColumns count="15">
    <tableColumn id="1" name="Investigators" dataDxfId="27"/>
    <tableColumn id="2" name="Co-investigators" dataDxfId="26"/>
    <tableColumn id="3" name="Sponsor" dataDxfId="25"/>
    <tableColumn id="17" name="Prime Sponsor" dataDxfId="24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 dataDxfId="19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5:K60" totalsRowShown="0" headerRowDxfId="12" tableBorderDxfId="11" headerRowCellStyle="Normal 2 2">
  <autoFilter ref="A5:K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ref="A6:K60">
    <sortCondition ref="J6:J60"/>
    <sortCondition ref="I6:I60"/>
    <sortCondition ref="A6:A60"/>
  </sortState>
  <tableColumns count="11">
    <tableColumn id="1" name="Investigators" dataDxfId="10" dataCellStyle="Normal 2"/>
    <tableColumn id="2" name="Co-investigators" dataDxfId="9" dataCellStyle="Normal 2"/>
    <tableColumn id="3" name="Sponsor" dataDxfId="8" dataCellStyle="Normal 2"/>
    <tableColumn id="4" name="Prime Sponsor" dataDxfId="7" dataCellStyle="Normal 2"/>
    <tableColumn id="5" name="Title" dataDxfId="6" dataCellStyle="Normal 2"/>
    <tableColumn id="6" name="Beginning Date" dataDxfId="5" dataCellStyle="Normal 2"/>
    <tableColumn id="7" name="Ending Date" dataDxfId="4" dataCellStyle="Normal 2"/>
    <tableColumn id="8" name="Amount" dataDxfId="3" dataCellStyle="Currency 2"/>
    <tableColumn id="9" name="Dept." dataDxfId="2" dataCellStyle="Normal 2"/>
    <tableColumn id="10" name="College" dataDxfId="1" dataCellStyle="Normal 2"/>
    <tableColumn id="11" name="Kuali Proposal Number" dataDxfId="0" dataCellStyle="Normal 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tabSelected="1" topLeftCell="D7" zoomScaleNormal="100" workbookViewId="0">
      <selection activeCell="H13" sqref="H13"/>
    </sheetView>
  </sheetViews>
  <sheetFormatPr defaultColWidth="9" defaultRowHeight="12.75" customHeight="1" x14ac:dyDescent="0.3"/>
  <cols>
    <col min="1" max="1" width="18.81640625" style="1" customWidth="1"/>
    <col min="2" max="2" width="21.453125" style="1" customWidth="1"/>
    <col min="3" max="3" width="24.7265625" style="1" bestFit="1" customWidth="1"/>
    <col min="4" max="4" width="17.1796875" style="1" customWidth="1"/>
    <col min="5" max="5" width="44.81640625" style="1" customWidth="1"/>
    <col min="6" max="6" width="14.81640625" style="6" customWidth="1"/>
    <col min="7" max="7" width="11.453125" style="6" customWidth="1"/>
    <col min="8" max="8" width="13.1796875" style="7" customWidth="1"/>
    <col min="9" max="9" width="15.81640625" style="4" customWidth="1"/>
    <col min="10" max="10" width="2.81640625" style="3" customWidth="1"/>
    <col min="11" max="11" width="8.1796875" style="1" customWidth="1"/>
    <col min="12" max="12" width="9.54296875" style="1" customWidth="1"/>
    <col min="13" max="13" width="2.1796875" style="5" customWidth="1"/>
    <col min="14" max="14" width="17.453125" customWidth="1"/>
    <col min="15" max="15" width="16.1796875" customWidth="1"/>
  </cols>
  <sheetData>
    <row r="1" spans="1:15" ht="24" customHeight="1" x14ac:dyDescent="0.45">
      <c r="B1" s="40"/>
      <c r="C1" s="40"/>
      <c r="D1" s="40"/>
      <c r="E1" s="24" t="s">
        <v>32</v>
      </c>
      <c r="F1" s="40"/>
      <c r="G1" s="40"/>
      <c r="H1" s="40"/>
      <c r="I1" s="40"/>
      <c r="J1" s="40"/>
      <c r="K1" s="40"/>
      <c r="L1" s="40"/>
      <c r="M1" s="40"/>
    </row>
    <row r="2" spans="1:15" ht="16.5" customHeight="1" x14ac:dyDescent="0.35">
      <c r="A2" s="25"/>
      <c r="B2" s="62">
        <v>2019</v>
      </c>
      <c r="C2" s="26"/>
      <c r="D2" s="26"/>
      <c r="E2" s="39" t="s">
        <v>335</v>
      </c>
      <c r="F2" s="27"/>
      <c r="G2" s="25"/>
      <c r="H2" s="22"/>
      <c r="I2" s="62">
        <v>2018</v>
      </c>
      <c r="J2" s="25"/>
      <c r="K2" s="25"/>
      <c r="L2" s="25"/>
      <c r="M2" s="28"/>
      <c r="N2" s="49"/>
    </row>
    <row r="3" spans="1:15" ht="16.5" customHeight="1" x14ac:dyDescent="0.3">
      <c r="A3" s="63" t="s">
        <v>33</v>
      </c>
      <c r="B3" s="65">
        <f>305+[1]Proposals!C4</f>
        <v>327</v>
      </c>
      <c r="C3" s="26"/>
      <c r="D3" s="26"/>
      <c r="E3" s="101" t="s">
        <v>34</v>
      </c>
      <c r="F3" s="27"/>
      <c r="G3" s="105" t="s">
        <v>33</v>
      </c>
      <c r="H3" s="105"/>
      <c r="I3" s="29">
        <v>251</v>
      </c>
      <c r="J3" s="25"/>
      <c r="K3" s="25"/>
      <c r="L3" s="25"/>
      <c r="M3" s="28"/>
    </row>
    <row r="4" spans="1:15" ht="16.5" customHeight="1" x14ac:dyDescent="0.3">
      <c r="A4" s="63" t="s">
        <v>35</v>
      </c>
      <c r="B4" s="65">
        <f>234+C7</f>
        <v>268</v>
      </c>
      <c r="C4" s="25"/>
      <c r="D4" s="25"/>
      <c r="E4" s="101"/>
      <c r="F4" s="30"/>
      <c r="G4" s="105" t="s">
        <v>35</v>
      </c>
      <c r="H4" s="105"/>
      <c r="I4" s="29">
        <v>243</v>
      </c>
      <c r="J4" s="25"/>
      <c r="K4" s="25"/>
      <c r="L4" s="25"/>
      <c r="M4" s="28"/>
    </row>
    <row r="5" spans="1:15" ht="16.5" customHeight="1" x14ac:dyDescent="0.3">
      <c r="A5" s="63" t="s">
        <v>36</v>
      </c>
      <c r="B5" s="66">
        <f>24710184+D7</f>
        <v>28084062</v>
      </c>
      <c r="C5" s="25"/>
      <c r="D5" s="25"/>
      <c r="F5" s="30"/>
      <c r="G5" s="105" t="s">
        <v>36</v>
      </c>
      <c r="H5" s="105"/>
      <c r="I5" s="100">
        <v>25457003</v>
      </c>
      <c r="J5" s="25"/>
      <c r="K5" s="31"/>
      <c r="L5" s="26"/>
      <c r="M5" s="28"/>
    </row>
    <row r="6" spans="1:15" ht="6" customHeight="1" x14ac:dyDescent="0.3">
      <c r="A6" s="31"/>
      <c r="B6" s="31"/>
      <c r="C6" s="31"/>
      <c r="D6" s="31"/>
      <c r="E6" s="31"/>
      <c r="F6" s="30"/>
      <c r="G6" s="32"/>
      <c r="H6" s="32"/>
      <c r="I6" s="33"/>
      <c r="J6" s="29"/>
      <c r="K6" s="31"/>
      <c r="L6" s="26"/>
      <c r="M6" s="28"/>
    </row>
    <row r="7" spans="1:15" ht="16.5" customHeight="1" x14ac:dyDescent="0.3">
      <c r="A7" s="102" t="s">
        <v>37</v>
      </c>
      <c r="B7" s="102"/>
      <c r="C7" s="64">
        <v>34</v>
      </c>
      <c r="D7" s="103">
        <v>3373878</v>
      </c>
      <c r="E7" s="104"/>
      <c r="F7" s="27"/>
      <c r="G7" s="27"/>
      <c r="H7" s="34"/>
      <c r="I7" s="35"/>
      <c r="J7" s="23"/>
      <c r="K7" s="26"/>
      <c r="L7" s="26"/>
      <c r="M7" s="28"/>
    </row>
    <row r="8" spans="1:15" s="2" customFormat="1" ht="32.15" customHeight="1" x14ac:dyDescent="0.3">
      <c r="A8" s="53" t="s">
        <v>38</v>
      </c>
      <c r="B8" s="51" t="s">
        <v>39</v>
      </c>
      <c r="C8" s="51" t="s">
        <v>40</v>
      </c>
      <c r="D8" s="50" t="s">
        <v>41</v>
      </c>
      <c r="E8" s="50" t="s">
        <v>42</v>
      </c>
      <c r="F8" s="54" t="s">
        <v>43</v>
      </c>
      <c r="G8" s="54" t="s">
        <v>44</v>
      </c>
      <c r="H8" s="55" t="s">
        <v>45</v>
      </c>
      <c r="I8" s="56" t="s">
        <v>46</v>
      </c>
      <c r="J8" s="57" t="s">
        <v>47</v>
      </c>
      <c r="K8" s="58" t="s">
        <v>48</v>
      </c>
      <c r="L8" s="58" t="s">
        <v>0</v>
      </c>
      <c r="M8" s="59" t="s">
        <v>49</v>
      </c>
      <c r="N8" s="60" t="s">
        <v>50</v>
      </c>
      <c r="O8" s="61" t="s">
        <v>51</v>
      </c>
    </row>
    <row r="9" spans="1:15" ht="32.15" customHeight="1" x14ac:dyDescent="0.3">
      <c r="A9" s="112" t="s">
        <v>174</v>
      </c>
      <c r="B9" s="112"/>
      <c r="C9" s="112" t="s">
        <v>95</v>
      </c>
      <c r="D9" s="127" t="s">
        <v>175</v>
      </c>
      <c r="E9" s="119" t="s">
        <v>176</v>
      </c>
      <c r="F9" s="113">
        <v>43647</v>
      </c>
      <c r="G9" s="113">
        <v>44027</v>
      </c>
      <c r="H9" s="110" t="s">
        <v>177</v>
      </c>
      <c r="I9" s="114">
        <v>27874</v>
      </c>
      <c r="J9" s="109" t="s">
        <v>77</v>
      </c>
      <c r="K9" s="109" t="s">
        <v>8</v>
      </c>
      <c r="L9" s="118" t="s">
        <v>7</v>
      </c>
      <c r="M9" s="109">
        <v>3</v>
      </c>
      <c r="N9" s="121">
        <v>27874</v>
      </c>
      <c r="O9" s="121">
        <v>27874</v>
      </c>
    </row>
    <row r="10" spans="1:15" s="67" customFormat="1" ht="32.15" customHeight="1" x14ac:dyDescent="0.3">
      <c r="A10" s="117" t="s">
        <v>109</v>
      </c>
      <c r="B10" s="116"/>
      <c r="C10" s="117" t="s">
        <v>60</v>
      </c>
      <c r="D10" s="126"/>
      <c r="E10" s="119" t="s">
        <v>110</v>
      </c>
      <c r="F10" s="113">
        <v>43709</v>
      </c>
      <c r="G10" s="113">
        <v>44074</v>
      </c>
      <c r="H10" s="110" t="s">
        <v>111</v>
      </c>
      <c r="I10" s="114">
        <v>149658</v>
      </c>
      <c r="J10" s="109" t="s">
        <v>77</v>
      </c>
      <c r="K10" s="109" t="s">
        <v>9</v>
      </c>
      <c r="L10" s="118" t="s">
        <v>7</v>
      </c>
      <c r="M10" s="109">
        <v>1</v>
      </c>
      <c r="N10" s="121">
        <v>149658</v>
      </c>
      <c r="O10" s="125">
        <v>149658</v>
      </c>
    </row>
    <row r="11" spans="1:15" s="67" customFormat="1" ht="32.15" customHeight="1" x14ac:dyDescent="0.3">
      <c r="A11" s="219" t="s">
        <v>313</v>
      </c>
      <c r="B11" s="198" t="s">
        <v>294</v>
      </c>
      <c r="C11" s="139" t="s">
        <v>60</v>
      </c>
      <c r="D11" s="140"/>
      <c r="E11" s="141" t="s">
        <v>64</v>
      </c>
      <c r="F11" s="142">
        <v>42979</v>
      </c>
      <c r="G11" s="142">
        <v>44804</v>
      </c>
      <c r="H11" s="143" t="s">
        <v>65</v>
      </c>
      <c r="I11" s="144">
        <v>4000</v>
      </c>
      <c r="J11" s="145" t="s">
        <v>57</v>
      </c>
      <c r="K11" s="145" t="s">
        <v>9</v>
      </c>
      <c r="L11" s="145" t="s">
        <v>7</v>
      </c>
      <c r="M11" s="146">
        <v>1</v>
      </c>
      <c r="N11" s="147">
        <v>32000</v>
      </c>
      <c r="O11" s="148">
        <v>32000</v>
      </c>
    </row>
    <row r="12" spans="1:15" ht="32.15" customHeight="1" x14ac:dyDescent="0.3">
      <c r="A12" s="221" t="s">
        <v>112</v>
      </c>
      <c r="B12" s="221"/>
      <c r="C12" s="112" t="s">
        <v>60</v>
      </c>
      <c r="D12" s="127"/>
      <c r="E12" s="119" t="s">
        <v>113</v>
      </c>
      <c r="F12" s="113">
        <v>43739</v>
      </c>
      <c r="G12" s="113">
        <v>44834</v>
      </c>
      <c r="H12" s="110" t="s">
        <v>114</v>
      </c>
      <c r="I12" s="114">
        <v>449928</v>
      </c>
      <c r="J12" s="109" t="s">
        <v>77</v>
      </c>
      <c r="K12" s="109" t="s">
        <v>9</v>
      </c>
      <c r="L12" s="118" t="s">
        <v>7</v>
      </c>
      <c r="M12" s="109">
        <v>1</v>
      </c>
      <c r="N12" s="121">
        <v>449928</v>
      </c>
      <c r="O12" s="125">
        <v>449928</v>
      </c>
    </row>
    <row r="13" spans="1:15" ht="32.15" customHeight="1" x14ac:dyDescent="0.3">
      <c r="A13" s="197" t="s">
        <v>292</v>
      </c>
      <c r="B13" s="198" t="s">
        <v>294</v>
      </c>
      <c r="C13" s="139" t="s">
        <v>60</v>
      </c>
      <c r="D13" s="140"/>
      <c r="E13" s="141" t="s">
        <v>64</v>
      </c>
      <c r="F13" s="142">
        <v>42979</v>
      </c>
      <c r="G13" s="142">
        <v>44804</v>
      </c>
      <c r="H13" s="143" t="s">
        <v>65</v>
      </c>
      <c r="I13" s="144">
        <v>4000</v>
      </c>
      <c r="J13" s="145" t="s">
        <v>57</v>
      </c>
      <c r="K13" s="145" t="s">
        <v>9</v>
      </c>
      <c r="L13" s="145" t="s">
        <v>7</v>
      </c>
      <c r="M13" s="146">
        <v>1</v>
      </c>
      <c r="N13" s="147">
        <v>32000</v>
      </c>
      <c r="O13" s="148">
        <v>32000</v>
      </c>
    </row>
    <row r="14" spans="1:15" ht="32.15" customHeight="1" x14ac:dyDescent="0.3">
      <c r="A14" s="137" t="s">
        <v>83</v>
      </c>
      <c r="B14" s="191"/>
      <c r="C14" s="139" t="s">
        <v>84</v>
      </c>
      <c r="D14" s="140" t="s">
        <v>85</v>
      </c>
      <c r="E14" s="141" t="s">
        <v>86</v>
      </c>
      <c r="F14" s="142">
        <v>43648</v>
      </c>
      <c r="G14" s="142">
        <v>43951</v>
      </c>
      <c r="H14" s="143" t="s">
        <v>87</v>
      </c>
      <c r="I14" s="144">
        <v>23000</v>
      </c>
      <c r="J14" s="145" t="s">
        <v>77</v>
      </c>
      <c r="K14" s="145" t="s">
        <v>9</v>
      </c>
      <c r="L14" s="145" t="s">
        <v>7</v>
      </c>
      <c r="M14" s="146">
        <v>2</v>
      </c>
      <c r="N14" s="147">
        <v>23000</v>
      </c>
      <c r="O14" s="148">
        <v>23000</v>
      </c>
    </row>
    <row r="15" spans="1:15" ht="32.15" customHeight="1" x14ac:dyDescent="0.3">
      <c r="A15" s="197" t="s">
        <v>293</v>
      </c>
      <c r="B15" s="224" t="s">
        <v>294</v>
      </c>
      <c r="C15" s="139" t="s">
        <v>60</v>
      </c>
      <c r="D15" s="140"/>
      <c r="E15" s="141" t="s">
        <v>64</v>
      </c>
      <c r="F15" s="142">
        <v>42979</v>
      </c>
      <c r="G15" s="142">
        <v>44804</v>
      </c>
      <c r="H15" s="143" t="s">
        <v>65</v>
      </c>
      <c r="I15" s="144">
        <v>4000</v>
      </c>
      <c r="J15" s="145" t="s">
        <v>57</v>
      </c>
      <c r="K15" s="145" t="s">
        <v>9</v>
      </c>
      <c r="L15" s="145" t="s">
        <v>7</v>
      </c>
      <c r="M15" s="146">
        <v>1</v>
      </c>
      <c r="N15" s="147">
        <v>32000</v>
      </c>
      <c r="O15" s="147">
        <v>32000</v>
      </c>
    </row>
    <row r="16" spans="1:15" ht="32.15" customHeight="1" x14ac:dyDescent="0.3">
      <c r="A16" s="137" t="s">
        <v>63</v>
      </c>
      <c r="B16" s="138"/>
      <c r="C16" s="139" t="s">
        <v>60</v>
      </c>
      <c r="D16" s="140"/>
      <c r="E16" s="141" t="s">
        <v>64</v>
      </c>
      <c r="F16" s="142">
        <v>42979</v>
      </c>
      <c r="G16" s="142">
        <v>44804</v>
      </c>
      <c r="H16" s="143" t="s">
        <v>65</v>
      </c>
      <c r="I16" s="144">
        <v>4000</v>
      </c>
      <c r="J16" s="145" t="s">
        <v>57</v>
      </c>
      <c r="K16" s="145" t="s">
        <v>9</v>
      </c>
      <c r="L16" s="145" t="s">
        <v>7</v>
      </c>
      <c r="M16" s="146">
        <v>1</v>
      </c>
      <c r="N16" s="147">
        <v>32000</v>
      </c>
      <c r="O16" s="147">
        <v>32000</v>
      </c>
    </row>
    <row r="17" spans="1:15" ht="32.15" customHeight="1" x14ac:dyDescent="0.3">
      <c r="A17" s="197" t="s">
        <v>309</v>
      </c>
      <c r="B17" s="198" t="s">
        <v>299</v>
      </c>
      <c r="C17" s="129" t="s">
        <v>127</v>
      </c>
      <c r="D17" s="131"/>
      <c r="E17" s="132" t="s">
        <v>128</v>
      </c>
      <c r="F17" s="133">
        <v>43647</v>
      </c>
      <c r="G17" s="133">
        <v>44377</v>
      </c>
      <c r="H17" s="134" t="s">
        <v>129</v>
      </c>
      <c r="I17" s="194">
        <v>75000</v>
      </c>
      <c r="J17" s="134" t="s">
        <v>77</v>
      </c>
      <c r="K17" s="134" t="s">
        <v>10</v>
      </c>
      <c r="L17" s="134" t="s">
        <v>7</v>
      </c>
      <c r="M17" s="128">
        <v>3</v>
      </c>
      <c r="N17" s="136">
        <v>150000</v>
      </c>
      <c r="O17" s="167">
        <v>1500000</v>
      </c>
    </row>
    <row r="18" spans="1:15" ht="32.15" customHeight="1" x14ac:dyDescent="0.3">
      <c r="A18" s="218" t="s">
        <v>106</v>
      </c>
      <c r="B18" s="221"/>
      <c r="C18" s="112" t="s">
        <v>60</v>
      </c>
      <c r="D18" s="127"/>
      <c r="E18" s="119" t="s">
        <v>107</v>
      </c>
      <c r="F18" s="113">
        <v>43709</v>
      </c>
      <c r="G18" s="113">
        <v>44804</v>
      </c>
      <c r="H18" s="110" t="s">
        <v>108</v>
      </c>
      <c r="I18" s="114">
        <v>224953</v>
      </c>
      <c r="J18" s="109" t="s">
        <v>77</v>
      </c>
      <c r="K18" s="109" t="s">
        <v>10</v>
      </c>
      <c r="L18" s="118" t="s">
        <v>7</v>
      </c>
      <c r="M18" s="109">
        <v>1</v>
      </c>
      <c r="N18" s="121">
        <v>224953</v>
      </c>
      <c r="O18" s="125">
        <v>224953</v>
      </c>
    </row>
    <row r="19" spans="1:15" ht="32.15" customHeight="1" x14ac:dyDescent="0.3">
      <c r="A19" s="220" t="s">
        <v>97</v>
      </c>
      <c r="B19" s="223" t="s">
        <v>297</v>
      </c>
      <c r="C19" s="117" t="s">
        <v>60</v>
      </c>
      <c r="D19" s="126"/>
      <c r="E19" s="120" t="s">
        <v>98</v>
      </c>
      <c r="F19" s="113">
        <v>43739</v>
      </c>
      <c r="G19" s="113">
        <v>44834</v>
      </c>
      <c r="H19" s="118" t="s">
        <v>99</v>
      </c>
      <c r="I19" s="199">
        <v>149927</v>
      </c>
      <c r="J19" s="118" t="s">
        <v>77</v>
      </c>
      <c r="K19" s="118" t="s">
        <v>10</v>
      </c>
      <c r="L19" s="118" t="s">
        <v>7</v>
      </c>
      <c r="M19" s="109">
        <v>1</v>
      </c>
      <c r="N19" s="121">
        <v>299855</v>
      </c>
      <c r="O19" s="125">
        <v>299855</v>
      </c>
    </row>
    <row r="20" spans="1:15" ht="32.15" customHeight="1" x14ac:dyDescent="0.3">
      <c r="A20" s="137" t="s">
        <v>69</v>
      </c>
      <c r="B20" s="138"/>
      <c r="C20" s="139" t="s">
        <v>60</v>
      </c>
      <c r="D20" s="140"/>
      <c r="E20" s="141" t="s">
        <v>71</v>
      </c>
      <c r="F20" s="142">
        <v>43344</v>
      </c>
      <c r="G20" s="142">
        <v>44439</v>
      </c>
      <c r="H20" s="143" t="s">
        <v>72</v>
      </c>
      <c r="I20" s="144">
        <v>6000</v>
      </c>
      <c r="J20" s="145" t="s">
        <v>57</v>
      </c>
      <c r="K20" s="145" t="s">
        <v>10</v>
      </c>
      <c r="L20" s="145" t="s">
        <v>7</v>
      </c>
      <c r="M20" s="146">
        <v>1</v>
      </c>
      <c r="N20" s="147">
        <v>12000</v>
      </c>
      <c r="O20" s="148">
        <v>12000</v>
      </c>
    </row>
    <row r="21" spans="1:15" ht="32.15" customHeight="1" x14ac:dyDescent="0.3">
      <c r="A21" s="138" t="s">
        <v>70</v>
      </c>
      <c r="B21" s="198" t="s">
        <v>295</v>
      </c>
      <c r="C21" s="139" t="s">
        <v>60</v>
      </c>
      <c r="D21" s="140"/>
      <c r="E21" s="141" t="s">
        <v>71</v>
      </c>
      <c r="F21" s="142">
        <v>43344</v>
      </c>
      <c r="G21" s="142">
        <v>44439</v>
      </c>
      <c r="H21" s="143" t="s">
        <v>72</v>
      </c>
      <c r="I21" s="194">
        <v>6000</v>
      </c>
      <c r="J21" s="145" t="s">
        <v>57</v>
      </c>
      <c r="K21" s="145" t="s">
        <v>10</v>
      </c>
      <c r="L21" s="145" t="s">
        <v>7</v>
      </c>
      <c r="M21" s="146">
        <v>1</v>
      </c>
      <c r="N21" s="147">
        <v>12000</v>
      </c>
      <c r="O21" s="148">
        <v>12000</v>
      </c>
    </row>
    <row r="22" spans="1:15" ht="32.15" customHeight="1" x14ac:dyDescent="0.3">
      <c r="A22" s="137" t="s">
        <v>66</v>
      </c>
      <c r="B22" s="138"/>
      <c r="C22" s="139" t="s">
        <v>67</v>
      </c>
      <c r="D22" s="140" t="s">
        <v>60</v>
      </c>
      <c r="E22" s="141" t="s">
        <v>325</v>
      </c>
      <c r="F22" s="142">
        <v>43556</v>
      </c>
      <c r="G22" s="142">
        <v>43555</v>
      </c>
      <c r="H22" s="143" t="s">
        <v>68</v>
      </c>
      <c r="I22" s="144">
        <v>36920</v>
      </c>
      <c r="J22" s="145" t="s">
        <v>57</v>
      </c>
      <c r="K22" s="145" t="s">
        <v>10</v>
      </c>
      <c r="L22" s="145" t="s">
        <v>7</v>
      </c>
      <c r="M22" s="146">
        <v>2</v>
      </c>
      <c r="N22" s="147">
        <v>110760</v>
      </c>
      <c r="O22" s="148">
        <v>110760</v>
      </c>
    </row>
    <row r="23" spans="1:15" ht="32.15" customHeight="1" x14ac:dyDescent="0.3">
      <c r="A23" s="137" t="s">
        <v>73</v>
      </c>
      <c r="B23" s="138"/>
      <c r="C23" s="139" t="s">
        <v>74</v>
      </c>
      <c r="D23" s="140"/>
      <c r="E23" s="141" t="s">
        <v>75</v>
      </c>
      <c r="F23" s="142">
        <v>43621</v>
      </c>
      <c r="G23" s="142">
        <v>43830</v>
      </c>
      <c r="H23" s="143" t="s">
        <v>76</v>
      </c>
      <c r="I23" s="144">
        <v>72000</v>
      </c>
      <c r="J23" s="145" t="s">
        <v>77</v>
      </c>
      <c r="K23" s="145" t="s">
        <v>11</v>
      </c>
      <c r="L23" s="145" t="s">
        <v>7</v>
      </c>
      <c r="M23" s="146">
        <v>4</v>
      </c>
      <c r="N23" s="147">
        <v>72000</v>
      </c>
      <c r="O23" s="148">
        <v>72000</v>
      </c>
    </row>
    <row r="24" spans="1:15" ht="32.15" customHeight="1" x14ac:dyDescent="0.3">
      <c r="A24" s="122" t="s">
        <v>96</v>
      </c>
      <c r="B24" s="203"/>
      <c r="C24" s="117" t="s">
        <v>60</v>
      </c>
      <c r="D24" s="126"/>
      <c r="E24" s="120" t="s">
        <v>98</v>
      </c>
      <c r="F24" s="113">
        <v>43739</v>
      </c>
      <c r="G24" s="113">
        <v>44834</v>
      </c>
      <c r="H24" s="118" t="s">
        <v>99</v>
      </c>
      <c r="I24" s="115">
        <v>149928</v>
      </c>
      <c r="J24" s="118" t="s">
        <v>77</v>
      </c>
      <c r="K24" s="118" t="s">
        <v>11</v>
      </c>
      <c r="L24" s="118" t="s">
        <v>7</v>
      </c>
      <c r="M24" s="109">
        <v>1</v>
      </c>
      <c r="N24" s="121">
        <v>299855</v>
      </c>
      <c r="O24" s="125">
        <v>299855</v>
      </c>
    </row>
    <row r="25" spans="1:15" ht="32.15" customHeight="1" x14ac:dyDescent="0.3">
      <c r="A25" s="112" t="s">
        <v>310</v>
      </c>
      <c r="B25" s="112"/>
      <c r="C25" s="117" t="s">
        <v>141</v>
      </c>
      <c r="D25" s="126"/>
      <c r="E25" s="120" t="s">
        <v>327</v>
      </c>
      <c r="F25" s="37">
        <v>43724</v>
      </c>
      <c r="G25" s="37">
        <v>44255</v>
      </c>
      <c r="H25" s="118" t="s">
        <v>142</v>
      </c>
      <c r="I25" s="114">
        <v>5000</v>
      </c>
      <c r="J25" s="109" t="s">
        <v>77</v>
      </c>
      <c r="K25" s="109" t="s">
        <v>4</v>
      </c>
      <c r="L25" s="38" t="s">
        <v>3</v>
      </c>
      <c r="M25" s="36">
        <v>4</v>
      </c>
      <c r="N25" s="48">
        <v>5000</v>
      </c>
      <c r="O25" s="125">
        <v>5000</v>
      </c>
    </row>
    <row r="26" spans="1:15" ht="32.15" customHeight="1" x14ac:dyDescent="0.3">
      <c r="A26" s="123" t="s">
        <v>311</v>
      </c>
      <c r="B26" s="112"/>
      <c r="C26" s="112" t="s">
        <v>144</v>
      </c>
      <c r="D26" s="127"/>
      <c r="E26" s="120" t="s">
        <v>145</v>
      </c>
      <c r="F26" s="113">
        <v>43725</v>
      </c>
      <c r="G26" s="113">
        <v>44012</v>
      </c>
      <c r="H26" s="110" t="s">
        <v>146</v>
      </c>
      <c r="I26" s="114">
        <v>5000</v>
      </c>
      <c r="J26" s="109" t="s">
        <v>77</v>
      </c>
      <c r="K26" s="109" t="s">
        <v>5</v>
      </c>
      <c r="L26" s="118" t="s">
        <v>3</v>
      </c>
      <c r="M26" s="109">
        <v>4</v>
      </c>
      <c r="N26" s="121">
        <v>10000</v>
      </c>
      <c r="O26" s="125">
        <v>10000</v>
      </c>
    </row>
    <row r="27" spans="1:15" ht="32.15" customHeight="1" x14ac:dyDescent="0.3">
      <c r="A27" s="124" t="s">
        <v>326</v>
      </c>
      <c r="B27" s="200" t="s">
        <v>300</v>
      </c>
      <c r="C27" s="117" t="s">
        <v>179</v>
      </c>
      <c r="D27" s="126"/>
      <c r="E27" s="120" t="s">
        <v>180</v>
      </c>
      <c r="F27" s="113">
        <v>43686</v>
      </c>
      <c r="G27" s="113">
        <v>44377</v>
      </c>
      <c r="H27" s="118" t="s">
        <v>181</v>
      </c>
      <c r="I27" s="201">
        <v>41400</v>
      </c>
      <c r="J27" s="118" t="s">
        <v>77</v>
      </c>
      <c r="K27" s="118" t="s">
        <v>5</v>
      </c>
      <c r="L27" s="118" t="s">
        <v>3</v>
      </c>
      <c r="M27" s="109">
        <v>3</v>
      </c>
      <c r="N27" s="121">
        <v>82800</v>
      </c>
      <c r="O27" s="125">
        <v>82800</v>
      </c>
    </row>
    <row r="28" spans="1:15" ht="32.15" customHeight="1" x14ac:dyDescent="0.3">
      <c r="A28" s="123" t="s">
        <v>143</v>
      </c>
      <c r="B28" s="200" t="s">
        <v>312</v>
      </c>
      <c r="C28" s="112" t="s">
        <v>144</v>
      </c>
      <c r="D28" s="127"/>
      <c r="E28" s="120" t="s">
        <v>145</v>
      </c>
      <c r="F28" s="113">
        <v>43725</v>
      </c>
      <c r="G28" s="113">
        <v>44012</v>
      </c>
      <c r="H28" s="110" t="s">
        <v>146</v>
      </c>
      <c r="I28" s="201">
        <v>5000</v>
      </c>
      <c r="J28" s="109" t="s">
        <v>77</v>
      </c>
      <c r="K28" s="109" t="s">
        <v>5</v>
      </c>
      <c r="L28" s="118" t="s">
        <v>3</v>
      </c>
      <c r="M28" s="109">
        <v>4</v>
      </c>
      <c r="N28" s="121">
        <v>10000</v>
      </c>
      <c r="O28" s="125">
        <v>10000</v>
      </c>
    </row>
    <row r="29" spans="1:15" ht="32.15" customHeight="1" x14ac:dyDescent="0.3">
      <c r="A29" s="117" t="s">
        <v>178</v>
      </c>
      <c r="B29" s="203"/>
      <c r="C29" s="117" t="s">
        <v>179</v>
      </c>
      <c r="D29" s="126"/>
      <c r="E29" s="120" t="s">
        <v>180</v>
      </c>
      <c r="F29" s="113">
        <v>43686</v>
      </c>
      <c r="G29" s="113">
        <v>44377</v>
      </c>
      <c r="H29" s="118" t="s">
        <v>181</v>
      </c>
      <c r="I29" s="115">
        <v>41400</v>
      </c>
      <c r="J29" s="118" t="s">
        <v>77</v>
      </c>
      <c r="K29" s="118" t="s">
        <v>5</v>
      </c>
      <c r="L29" s="118" t="s">
        <v>3</v>
      </c>
      <c r="M29" s="109">
        <v>3</v>
      </c>
      <c r="N29" s="121">
        <v>82800</v>
      </c>
      <c r="O29" s="125">
        <v>82800</v>
      </c>
    </row>
    <row r="30" spans="1:15" ht="32.15" customHeight="1" x14ac:dyDescent="0.3">
      <c r="A30" s="190" t="s">
        <v>92</v>
      </c>
      <c r="B30" s="191"/>
      <c r="C30" s="139" t="s">
        <v>60</v>
      </c>
      <c r="D30" s="140"/>
      <c r="E30" s="141" t="s">
        <v>93</v>
      </c>
      <c r="F30" s="142">
        <v>43709</v>
      </c>
      <c r="G30" s="142">
        <v>44804</v>
      </c>
      <c r="H30" s="143" t="s">
        <v>94</v>
      </c>
      <c r="I30" s="144">
        <v>155966</v>
      </c>
      <c r="J30" s="145" t="s">
        <v>77</v>
      </c>
      <c r="K30" s="145" t="s">
        <v>14</v>
      </c>
      <c r="L30" s="145" t="s">
        <v>13</v>
      </c>
      <c r="M30" s="146">
        <v>1</v>
      </c>
      <c r="N30" s="147">
        <v>155966</v>
      </c>
      <c r="O30" s="148">
        <v>155966</v>
      </c>
    </row>
    <row r="31" spans="1:15" ht="32.15" customHeight="1" x14ac:dyDescent="0.3">
      <c r="A31" s="166" t="s">
        <v>52</v>
      </c>
      <c r="B31" s="230"/>
      <c r="C31" s="129" t="s">
        <v>53</v>
      </c>
      <c r="D31" s="131" t="s">
        <v>54</v>
      </c>
      <c r="E31" s="132" t="s">
        <v>55</v>
      </c>
      <c r="F31" s="133">
        <v>42491</v>
      </c>
      <c r="G31" s="133">
        <v>44316</v>
      </c>
      <c r="H31" s="134" t="s">
        <v>56</v>
      </c>
      <c r="I31" s="135">
        <v>20002.830000000002</v>
      </c>
      <c r="J31" s="134" t="s">
        <v>57</v>
      </c>
      <c r="K31" s="134" t="s">
        <v>14</v>
      </c>
      <c r="L31" s="134" t="s">
        <v>13</v>
      </c>
      <c r="M31" s="128">
        <v>2</v>
      </c>
      <c r="N31" s="136">
        <v>257488.4</v>
      </c>
      <c r="O31" s="167">
        <v>257488.4</v>
      </c>
    </row>
    <row r="32" spans="1:15" ht="32.15" customHeight="1" x14ac:dyDescent="0.3">
      <c r="A32" s="139" t="s">
        <v>78</v>
      </c>
      <c r="B32" s="191"/>
      <c r="C32" s="139" t="s">
        <v>79</v>
      </c>
      <c r="D32" s="140" t="s">
        <v>80</v>
      </c>
      <c r="E32" s="141" t="s">
        <v>81</v>
      </c>
      <c r="F32" s="142">
        <v>43313</v>
      </c>
      <c r="G32" s="142">
        <v>43982</v>
      </c>
      <c r="H32" s="143" t="s">
        <v>82</v>
      </c>
      <c r="I32" s="144">
        <v>324961.91999999998</v>
      </c>
      <c r="J32" s="145" t="s">
        <v>57</v>
      </c>
      <c r="K32" s="145" t="s">
        <v>17</v>
      </c>
      <c r="L32" s="145" t="s">
        <v>18</v>
      </c>
      <c r="M32" s="146">
        <v>2</v>
      </c>
      <c r="N32" s="147">
        <v>598708.92000000004</v>
      </c>
      <c r="O32" s="148">
        <v>598708.92000000004</v>
      </c>
    </row>
    <row r="33" spans="1:15" ht="32.15" customHeight="1" x14ac:dyDescent="0.3">
      <c r="A33" s="116" t="s">
        <v>151</v>
      </c>
      <c r="B33" s="228"/>
      <c r="C33" s="116" t="s">
        <v>152</v>
      </c>
      <c r="D33" s="116"/>
      <c r="E33" s="116" t="s">
        <v>153</v>
      </c>
      <c r="F33" s="113">
        <v>43647</v>
      </c>
      <c r="G33" s="113">
        <v>43663</v>
      </c>
      <c r="H33" s="118" t="s">
        <v>154</v>
      </c>
      <c r="I33" s="115">
        <v>500</v>
      </c>
      <c r="J33" s="118" t="s">
        <v>77</v>
      </c>
      <c r="K33" s="118" t="s">
        <v>21</v>
      </c>
      <c r="L33" s="118" t="s">
        <v>20</v>
      </c>
      <c r="M33" s="109">
        <v>4</v>
      </c>
      <c r="N33" s="121">
        <v>500</v>
      </c>
      <c r="O33" s="125">
        <v>500</v>
      </c>
    </row>
    <row r="34" spans="1:15" ht="32.15" customHeight="1" x14ac:dyDescent="0.3">
      <c r="A34" s="112" t="s">
        <v>101</v>
      </c>
      <c r="B34" s="200" t="s">
        <v>298</v>
      </c>
      <c r="C34" s="112" t="s">
        <v>102</v>
      </c>
      <c r="D34" s="112" t="s">
        <v>103</v>
      </c>
      <c r="E34" s="111" t="s">
        <v>104</v>
      </c>
      <c r="F34" s="113">
        <v>43617</v>
      </c>
      <c r="G34" s="113">
        <v>43982</v>
      </c>
      <c r="H34" s="110" t="s">
        <v>105</v>
      </c>
      <c r="I34" s="201">
        <v>10473</v>
      </c>
      <c r="J34" s="109" t="s">
        <v>77</v>
      </c>
      <c r="K34" s="109" t="s">
        <v>22</v>
      </c>
      <c r="L34" s="118" t="s">
        <v>20</v>
      </c>
      <c r="M34" s="109">
        <v>3</v>
      </c>
      <c r="N34" s="121">
        <v>20947</v>
      </c>
      <c r="O34" s="125">
        <v>41894</v>
      </c>
    </row>
    <row r="35" spans="1:15" ht="32.15" customHeight="1" x14ac:dyDescent="0.3">
      <c r="A35" s="123" t="s">
        <v>100</v>
      </c>
      <c r="B35" s="203"/>
      <c r="C35" s="112" t="s">
        <v>102</v>
      </c>
      <c r="D35" s="127" t="s">
        <v>103</v>
      </c>
      <c r="E35" s="119" t="s">
        <v>104</v>
      </c>
      <c r="F35" s="113">
        <v>43617</v>
      </c>
      <c r="G35" s="113">
        <v>43982</v>
      </c>
      <c r="H35" s="110" t="s">
        <v>105</v>
      </c>
      <c r="I35" s="114">
        <v>10474</v>
      </c>
      <c r="J35" s="109" t="s">
        <v>77</v>
      </c>
      <c r="K35" s="109" t="s">
        <v>22</v>
      </c>
      <c r="L35" s="118" t="s">
        <v>20</v>
      </c>
      <c r="M35" s="109">
        <v>3</v>
      </c>
      <c r="N35" s="121">
        <v>20947</v>
      </c>
      <c r="O35" s="125">
        <v>41894</v>
      </c>
    </row>
    <row r="36" spans="1:15" ht="32.15" customHeight="1" x14ac:dyDescent="0.3">
      <c r="A36" s="122" t="s">
        <v>137</v>
      </c>
      <c r="B36" s="112"/>
      <c r="C36" s="117" t="s">
        <v>138</v>
      </c>
      <c r="D36" s="126"/>
      <c r="E36" s="120" t="s">
        <v>139</v>
      </c>
      <c r="F36" s="113">
        <v>43643</v>
      </c>
      <c r="G36" s="113">
        <v>44373</v>
      </c>
      <c r="H36" s="118" t="s">
        <v>140</v>
      </c>
      <c r="I36" s="115">
        <v>18375</v>
      </c>
      <c r="J36" s="109" t="s">
        <v>77</v>
      </c>
      <c r="K36" s="109" t="s">
        <v>23</v>
      </c>
      <c r="L36" s="118" t="s">
        <v>20</v>
      </c>
      <c r="M36" s="109">
        <v>4</v>
      </c>
      <c r="N36" s="121">
        <v>18375</v>
      </c>
      <c r="O36" s="121">
        <v>18375</v>
      </c>
    </row>
    <row r="37" spans="1:15" s="68" customFormat="1" ht="32.15" customHeight="1" x14ac:dyDescent="0.3">
      <c r="A37" s="122" t="s">
        <v>155</v>
      </c>
      <c r="B37" s="116"/>
      <c r="C37" s="117" t="s">
        <v>156</v>
      </c>
      <c r="D37" s="126"/>
      <c r="E37" s="120" t="s">
        <v>157</v>
      </c>
      <c r="F37" s="113">
        <v>43831</v>
      </c>
      <c r="G37" s="113">
        <v>44561</v>
      </c>
      <c r="H37" s="118" t="s">
        <v>158</v>
      </c>
      <c r="I37" s="115">
        <v>103201</v>
      </c>
      <c r="J37" s="118" t="s">
        <v>77</v>
      </c>
      <c r="K37" s="118" t="s">
        <v>23</v>
      </c>
      <c r="L37" s="118" t="s">
        <v>20</v>
      </c>
      <c r="M37" s="109">
        <v>4</v>
      </c>
      <c r="N37" s="121">
        <v>103201</v>
      </c>
      <c r="O37" s="125">
        <v>103201</v>
      </c>
    </row>
    <row r="38" spans="1:15" s="2" customFormat="1" ht="32.15" customHeight="1" x14ac:dyDescent="0.3">
      <c r="A38" s="124" t="s">
        <v>226</v>
      </c>
      <c r="B38" s="111"/>
      <c r="C38" s="111" t="s">
        <v>123</v>
      </c>
      <c r="D38" s="119"/>
      <c r="E38" s="119" t="s">
        <v>124</v>
      </c>
      <c r="F38" s="113">
        <v>42628</v>
      </c>
      <c r="G38" s="113">
        <v>44453</v>
      </c>
      <c r="H38" s="110" t="s">
        <v>125</v>
      </c>
      <c r="I38" s="115">
        <v>19625.04</v>
      </c>
      <c r="J38" s="109" t="s">
        <v>57</v>
      </c>
      <c r="K38" s="109" t="s">
        <v>23</v>
      </c>
      <c r="L38" s="118" t="s">
        <v>20</v>
      </c>
      <c r="M38" s="109">
        <v>1</v>
      </c>
      <c r="N38" s="121">
        <v>102395.04</v>
      </c>
      <c r="O38" s="125">
        <v>102395.04</v>
      </c>
    </row>
    <row r="39" spans="1:15" s="2" customFormat="1" ht="32.15" customHeight="1" x14ac:dyDescent="0.3">
      <c r="A39" s="122" t="s">
        <v>170</v>
      </c>
      <c r="B39" s="116"/>
      <c r="C39" s="111" t="s">
        <v>171</v>
      </c>
      <c r="D39" s="119"/>
      <c r="E39" s="120" t="s">
        <v>172</v>
      </c>
      <c r="F39" s="113">
        <v>43721</v>
      </c>
      <c r="G39" s="113">
        <v>44469</v>
      </c>
      <c r="H39" s="118" t="s">
        <v>173</v>
      </c>
      <c r="I39" s="115">
        <v>21000</v>
      </c>
      <c r="J39" s="118" t="s">
        <v>77</v>
      </c>
      <c r="K39" s="118" t="s">
        <v>23</v>
      </c>
      <c r="L39" s="118" t="s">
        <v>20</v>
      </c>
      <c r="M39" s="109">
        <v>1</v>
      </c>
      <c r="N39" s="121">
        <v>21000</v>
      </c>
      <c r="O39" s="125">
        <v>21000</v>
      </c>
    </row>
    <row r="40" spans="1:15" ht="32.15" customHeight="1" x14ac:dyDescent="0.3">
      <c r="A40" s="112" t="s">
        <v>159</v>
      </c>
      <c r="B40" s="112"/>
      <c r="C40" s="112" t="s">
        <v>160</v>
      </c>
      <c r="D40" s="127"/>
      <c r="E40" s="119" t="s">
        <v>161</v>
      </c>
      <c r="F40" s="37">
        <v>43727</v>
      </c>
      <c r="G40" s="37">
        <v>44104</v>
      </c>
      <c r="H40" s="110" t="s">
        <v>162</v>
      </c>
      <c r="I40" s="114">
        <v>20009</v>
      </c>
      <c r="J40" s="109" t="s">
        <v>77</v>
      </c>
      <c r="K40" s="109" t="s">
        <v>23</v>
      </c>
      <c r="L40" s="38" t="s">
        <v>20</v>
      </c>
      <c r="M40" s="36">
        <v>1</v>
      </c>
      <c r="N40" s="48">
        <v>20009</v>
      </c>
      <c r="O40" s="125">
        <v>20009</v>
      </c>
    </row>
    <row r="41" spans="1:15" ht="32.15" customHeight="1" x14ac:dyDescent="0.3">
      <c r="A41" s="122" t="s">
        <v>314</v>
      </c>
      <c r="B41" s="116"/>
      <c r="C41" s="117" t="s">
        <v>163</v>
      </c>
      <c r="D41" s="117"/>
      <c r="E41" s="116" t="s">
        <v>164</v>
      </c>
      <c r="F41" s="113">
        <v>43709</v>
      </c>
      <c r="G41" s="113">
        <v>43951</v>
      </c>
      <c r="H41" s="118" t="s">
        <v>165</v>
      </c>
      <c r="I41" s="115">
        <v>20000</v>
      </c>
      <c r="J41" s="118" t="s">
        <v>77</v>
      </c>
      <c r="K41" s="118" t="s">
        <v>24</v>
      </c>
      <c r="L41" s="118" t="s">
        <v>25</v>
      </c>
      <c r="M41" s="109">
        <v>4</v>
      </c>
      <c r="N41" s="121">
        <v>20000</v>
      </c>
      <c r="O41" s="125">
        <v>20000</v>
      </c>
    </row>
    <row r="42" spans="1:15" s="14" customFormat="1" ht="32.15" customHeight="1" x14ac:dyDescent="0.3">
      <c r="A42" s="124" t="s">
        <v>166</v>
      </c>
      <c r="B42" s="111"/>
      <c r="C42" s="111" t="s">
        <v>167</v>
      </c>
      <c r="D42" s="111"/>
      <c r="E42" s="111" t="s">
        <v>168</v>
      </c>
      <c r="F42" s="113">
        <v>43614</v>
      </c>
      <c r="G42" s="113">
        <v>43830</v>
      </c>
      <c r="H42" s="110" t="s">
        <v>169</v>
      </c>
      <c r="I42" s="115">
        <v>14928</v>
      </c>
      <c r="J42" s="109" t="s">
        <v>57</v>
      </c>
      <c r="K42" s="109" t="s">
        <v>24</v>
      </c>
      <c r="L42" s="118" t="s">
        <v>25</v>
      </c>
      <c r="M42" s="109">
        <v>1</v>
      </c>
      <c r="N42" s="121">
        <v>145870</v>
      </c>
      <c r="O42" s="125">
        <v>444686</v>
      </c>
    </row>
    <row r="43" spans="1:15" s="14" customFormat="1" ht="32.15" customHeight="1" x14ac:dyDescent="0.3">
      <c r="A43" s="123" t="s">
        <v>147</v>
      </c>
      <c r="B43" s="112"/>
      <c r="C43" s="117" t="s">
        <v>148</v>
      </c>
      <c r="D43" s="117"/>
      <c r="E43" s="116" t="s">
        <v>149</v>
      </c>
      <c r="F43" s="113">
        <v>43709</v>
      </c>
      <c r="G43" s="113">
        <v>44104</v>
      </c>
      <c r="H43" s="118" t="s">
        <v>150</v>
      </c>
      <c r="I43" s="115">
        <v>5700</v>
      </c>
      <c r="J43" s="118" t="s">
        <v>77</v>
      </c>
      <c r="K43" s="118" t="s">
        <v>26</v>
      </c>
      <c r="L43" s="118" t="s">
        <v>25</v>
      </c>
      <c r="M43" s="109">
        <v>4</v>
      </c>
      <c r="N43" s="121">
        <v>5700</v>
      </c>
      <c r="O43" s="125">
        <v>5700</v>
      </c>
    </row>
    <row r="44" spans="1:15" ht="32.15" customHeight="1" x14ac:dyDescent="0.3">
      <c r="A44" s="166" t="s">
        <v>126</v>
      </c>
      <c r="B44" s="130"/>
      <c r="C44" s="129" t="s">
        <v>127</v>
      </c>
      <c r="D44" s="131"/>
      <c r="E44" s="132" t="s">
        <v>128</v>
      </c>
      <c r="F44" s="133">
        <v>43647</v>
      </c>
      <c r="G44" s="133">
        <v>44377</v>
      </c>
      <c r="H44" s="134" t="s">
        <v>129</v>
      </c>
      <c r="I44" s="135">
        <v>75000</v>
      </c>
      <c r="J44" s="134" t="s">
        <v>77</v>
      </c>
      <c r="K44" s="134" t="s">
        <v>27</v>
      </c>
      <c r="L44" s="134" t="s">
        <v>25</v>
      </c>
      <c r="M44" s="128">
        <v>3</v>
      </c>
      <c r="N44" s="136">
        <v>150000</v>
      </c>
      <c r="O44" s="167">
        <v>1500000</v>
      </c>
    </row>
    <row r="45" spans="1:15" ht="32.15" customHeight="1" x14ac:dyDescent="0.3">
      <c r="A45" s="112" t="s">
        <v>126</v>
      </c>
      <c r="B45" s="112"/>
      <c r="C45" s="112" t="s">
        <v>134</v>
      </c>
      <c r="D45" s="127"/>
      <c r="E45" s="120" t="s">
        <v>135</v>
      </c>
      <c r="F45" s="113">
        <v>43696</v>
      </c>
      <c r="G45" s="113">
        <v>44074</v>
      </c>
      <c r="H45" s="110" t="s">
        <v>136</v>
      </c>
      <c r="I45" s="114">
        <v>49562</v>
      </c>
      <c r="J45" s="109" t="s">
        <v>77</v>
      </c>
      <c r="K45" s="109" t="s">
        <v>27</v>
      </c>
      <c r="L45" s="118" t="s">
        <v>25</v>
      </c>
      <c r="M45" s="109">
        <v>4</v>
      </c>
      <c r="N45" s="121">
        <v>49562</v>
      </c>
      <c r="O45" s="125">
        <v>49562</v>
      </c>
    </row>
    <row r="46" spans="1:15" ht="32.15" customHeight="1" x14ac:dyDescent="0.3">
      <c r="A46" s="123" t="s">
        <v>130</v>
      </c>
      <c r="B46" s="116"/>
      <c r="C46" s="117" t="s">
        <v>131</v>
      </c>
      <c r="D46" s="126" t="s">
        <v>85</v>
      </c>
      <c r="E46" s="120" t="s">
        <v>132</v>
      </c>
      <c r="F46" s="113">
        <v>43497</v>
      </c>
      <c r="G46" s="113">
        <v>43861</v>
      </c>
      <c r="H46" s="118" t="s">
        <v>133</v>
      </c>
      <c r="I46" s="115">
        <v>40796</v>
      </c>
      <c r="J46" s="109" t="s">
        <v>77</v>
      </c>
      <c r="K46" s="109" t="s">
        <v>27</v>
      </c>
      <c r="L46" s="118" t="s">
        <v>25</v>
      </c>
      <c r="M46" s="109">
        <v>2</v>
      </c>
      <c r="N46" s="121">
        <v>40796</v>
      </c>
      <c r="O46" s="125">
        <v>84082</v>
      </c>
    </row>
    <row r="47" spans="1:15" ht="32.15" customHeight="1" x14ac:dyDescent="0.3">
      <c r="A47" s="204" t="s">
        <v>59</v>
      </c>
      <c r="B47" s="227" t="s">
        <v>291</v>
      </c>
      <c r="C47" s="206" t="s">
        <v>60</v>
      </c>
      <c r="D47" s="207"/>
      <c r="E47" s="208" t="s">
        <v>61</v>
      </c>
      <c r="F47" s="209">
        <v>42887</v>
      </c>
      <c r="G47" s="209">
        <v>44347</v>
      </c>
      <c r="H47" s="210" t="s">
        <v>62</v>
      </c>
      <c r="I47" s="211">
        <v>164603</v>
      </c>
      <c r="J47" s="212" t="s">
        <v>57</v>
      </c>
      <c r="K47" s="212" t="s">
        <v>29</v>
      </c>
      <c r="L47" s="213" t="s">
        <v>25</v>
      </c>
      <c r="M47" s="212"/>
      <c r="N47" s="214">
        <v>928683</v>
      </c>
      <c r="O47" s="215">
        <v>1243677</v>
      </c>
    </row>
    <row r="48" spans="1:15" ht="32.15" customHeight="1" x14ac:dyDescent="0.3">
      <c r="A48" s="202" t="s">
        <v>59</v>
      </c>
      <c r="B48" s="195" t="s">
        <v>291</v>
      </c>
      <c r="C48" s="152" t="s">
        <v>60</v>
      </c>
      <c r="D48" s="153"/>
      <c r="E48" s="154" t="s">
        <v>61</v>
      </c>
      <c r="F48" s="155">
        <v>42887</v>
      </c>
      <c r="G48" s="155">
        <v>44347</v>
      </c>
      <c r="H48" s="156" t="s">
        <v>62</v>
      </c>
      <c r="I48" s="196">
        <v>157497</v>
      </c>
      <c r="J48" s="151" t="s">
        <v>57</v>
      </c>
      <c r="K48" s="151" t="s">
        <v>29</v>
      </c>
      <c r="L48" s="158" t="s">
        <v>25</v>
      </c>
      <c r="M48" s="151">
        <v>1</v>
      </c>
      <c r="N48" s="159">
        <v>1243677</v>
      </c>
      <c r="O48" s="160">
        <v>1243677</v>
      </c>
    </row>
    <row r="49" spans="1:15" ht="32.15" customHeight="1" x14ac:dyDescent="0.3">
      <c r="A49" s="202" t="s">
        <v>58</v>
      </c>
      <c r="B49" s="152"/>
      <c r="C49" s="152" t="s">
        <v>60</v>
      </c>
      <c r="D49" s="153"/>
      <c r="E49" s="154" t="s">
        <v>61</v>
      </c>
      <c r="F49" s="155">
        <v>42887</v>
      </c>
      <c r="G49" s="155">
        <v>44347</v>
      </c>
      <c r="H49" s="156" t="s">
        <v>62</v>
      </c>
      <c r="I49" s="157">
        <v>164604</v>
      </c>
      <c r="J49" s="151" t="s">
        <v>57</v>
      </c>
      <c r="K49" s="151" t="s">
        <v>29</v>
      </c>
      <c r="L49" s="158" t="s">
        <v>25</v>
      </c>
      <c r="M49" s="151"/>
      <c r="N49" s="159">
        <v>928683</v>
      </c>
      <c r="O49" s="159">
        <v>1243677</v>
      </c>
    </row>
    <row r="50" spans="1:15" ht="32.15" customHeight="1" x14ac:dyDescent="0.3">
      <c r="A50" s="204" t="s">
        <v>58</v>
      </c>
      <c r="B50" s="205"/>
      <c r="C50" s="206" t="s">
        <v>60</v>
      </c>
      <c r="D50" s="207"/>
      <c r="E50" s="208" t="s">
        <v>61</v>
      </c>
      <c r="F50" s="209">
        <v>42887</v>
      </c>
      <c r="G50" s="209">
        <v>44347</v>
      </c>
      <c r="H50" s="210" t="s">
        <v>62</v>
      </c>
      <c r="I50" s="211">
        <v>157497</v>
      </c>
      <c r="J50" s="212" t="s">
        <v>57</v>
      </c>
      <c r="K50" s="212" t="s">
        <v>29</v>
      </c>
      <c r="L50" s="213" t="s">
        <v>25</v>
      </c>
      <c r="M50" s="212">
        <v>1</v>
      </c>
      <c r="N50" s="214">
        <v>1243677</v>
      </c>
      <c r="O50" s="215">
        <v>1243677</v>
      </c>
    </row>
    <row r="51" spans="1:15" ht="32.15" customHeight="1" x14ac:dyDescent="0.3">
      <c r="A51" s="229" t="s">
        <v>115</v>
      </c>
      <c r="B51" s="225"/>
      <c r="C51" s="161" t="s">
        <v>116</v>
      </c>
      <c r="D51" s="192"/>
      <c r="E51" s="193" t="s">
        <v>117</v>
      </c>
      <c r="F51" s="149">
        <v>43444</v>
      </c>
      <c r="G51" s="149">
        <v>43737</v>
      </c>
      <c r="H51" s="162" t="s">
        <v>118</v>
      </c>
      <c r="I51" s="163">
        <v>24992</v>
      </c>
      <c r="J51" s="150" t="s">
        <v>57</v>
      </c>
      <c r="K51" s="150" t="s">
        <v>30</v>
      </c>
      <c r="L51" s="162" t="s">
        <v>25</v>
      </c>
      <c r="M51" s="150">
        <v>4</v>
      </c>
      <c r="N51" s="164">
        <v>89992</v>
      </c>
      <c r="O51" s="165">
        <v>89992</v>
      </c>
    </row>
    <row r="52" spans="1:15" ht="32.15" customHeight="1" x14ac:dyDescent="0.3">
      <c r="A52" s="226" t="s">
        <v>115</v>
      </c>
      <c r="B52" s="111"/>
      <c r="C52" s="111" t="s">
        <v>119</v>
      </c>
      <c r="D52" s="119" t="s">
        <v>120</v>
      </c>
      <c r="E52" s="119" t="s">
        <v>121</v>
      </c>
      <c r="F52" s="37">
        <v>43252</v>
      </c>
      <c r="G52" s="37">
        <v>43830</v>
      </c>
      <c r="H52" s="110" t="s">
        <v>122</v>
      </c>
      <c r="I52" s="115">
        <v>9123</v>
      </c>
      <c r="J52" s="109" t="s">
        <v>57</v>
      </c>
      <c r="K52" s="109" t="s">
        <v>30</v>
      </c>
      <c r="L52" s="38" t="s">
        <v>25</v>
      </c>
      <c r="M52" s="36">
        <v>2</v>
      </c>
      <c r="N52" s="48">
        <v>173521</v>
      </c>
      <c r="O52" s="52">
        <v>173521</v>
      </c>
    </row>
    <row r="53" spans="1:15" ht="32.15" customHeight="1" x14ac:dyDescent="0.3">
      <c r="A53" s="222" t="s">
        <v>89</v>
      </c>
      <c r="B53" s="224" t="s">
        <v>296</v>
      </c>
      <c r="C53" s="139" t="s">
        <v>60</v>
      </c>
      <c r="D53" s="140"/>
      <c r="E53" s="141" t="s">
        <v>90</v>
      </c>
      <c r="F53" s="142">
        <v>43661</v>
      </c>
      <c r="G53" s="142">
        <v>44742</v>
      </c>
      <c r="H53" s="143" t="s">
        <v>91</v>
      </c>
      <c r="I53" s="144">
        <v>150000</v>
      </c>
      <c r="J53" s="145" t="s">
        <v>77</v>
      </c>
      <c r="K53" s="145" t="s">
        <v>30</v>
      </c>
      <c r="L53" s="145" t="s">
        <v>25</v>
      </c>
      <c r="M53" s="146">
        <v>1</v>
      </c>
      <c r="N53" s="147">
        <v>300000</v>
      </c>
      <c r="O53" s="148">
        <v>300000</v>
      </c>
    </row>
    <row r="54" spans="1:15" ht="32.15" customHeight="1" x14ac:dyDescent="0.3">
      <c r="A54" s="139" t="s">
        <v>88</v>
      </c>
      <c r="B54" s="191"/>
      <c r="C54" s="139" t="s">
        <v>60</v>
      </c>
      <c r="D54" s="140"/>
      <c r="E54" s="141" t="s">
        <v>90</v>
      </c>
      <c r="F54" s="142">
        <v>43661</v>
      </c>
      <c r="G54" s="142">
        <v>44742</v>
      </c>
      <c r="H54" s="143" t="s">
        <v>91</v>
      </c>
      <c r="I54" s="144">
        <v>150000</v>
      </c>
      <c r="J54" s="145" t="s">
        <v>77</v>
      </c>
      <c r="K54" s="145" t="s">
        <v>30</v>
      </c>
      <c r="L54" s="145" t="s">
        <v>25</v>
      </c>
      <c r="M54" s="146">
        <v>1</v>
      </c>
      <c r="N54" s="147">
        <v>300000</v>
      </c>
      <c r="O54" s="148">
        <v>300000</v>
      </c>
    </row>
    <row r="55" spans="1:15" ht="15" customHeight="1" x14ac:dyDescent="0.3"/>
    <row r="56" spans="1:15" ht="13.5" customHeight="1" x14ac:dyDescent="0.3"/>
    <row r="57" spans="1:15" ht="12.75" customHeight="1" x14ac:dyDescent="0.3">
      <c r="A57" s="15"/>
      <c r="B57" s="16"/>
      <c r="C57" s="15"/>
      <c r="D57" s="15"/>
      <c r="E57" s="15"/>
      <c r="F57" s="11"/>
      <c r="G57" s="11"/>
      <c r="H57" s="13"/>
      <c r="I57" s="17"/>
      <c r="J57" s="13"/>
      <c r="K57" s="15"/>
      <c r="L57" s="15"/>
    </row>
    <row r="58" spans="1:15" ht="12.75" customHeight="1" x14ac:dyDescent="0.3">
      <c r="A58" s="43" t="s">
        <v>182</v>
      </c>
      <c r="B58" s="44"/>
      <c r="C58" s="43"/>
      <c r="D58" s="43"/>
      <c r="E58" s="43"/>
      <c r="F58" s="11"/>
      <c r="G58" s="11"/>
      <c r="H58" s="13"/>
      <c r="I58" s="17"/>
      <c r="J58" s="13"/>
      <c r="K58" s="15"/>
      <c r="L58" s="15"/>
    </row>
    <row r="59" spans="1:15" ht="6" customHeight="1" x14ac:dyDescent="0.3">
      <c r="A59" s="43"/>
      <c r="B59" s="44"/>
      <c r="C59" s="43"/>
      <c r="D59" s="43"/>
      <c r="E59" s="43"/>
      <c r="F59" s="11"/>
      <c r="G59" s="11"/>
      <c r="H59" s="13"/>
      <c r="I59" s="17"/>
      <c r="J59" s="13"/>
      <c r="K59" s="15"/>
      <c r="L59" s="15"/>
    </row>
    <row r="60" spans="1:15" ht="12.75" customHeight="1" x14ac:dyDescent="0.3">
      <c r="A60" s="43" t="s">
        <v>183</v>
      </c>
      <c r="B60" s="44"/>
      <c r="C60" s="43"/>
      <c r="D60" s="43"/>
      <c r="E60" s="43"/>
      <c r="F60" s="11"/>
      <c r="G60" s="11"/>
      <c r="H60" s="13"/>
      <c r="I60" s="17"/>
      <c r="J60" s="13"/>
      <c r="K60" s="15"/>
      <c r="L60" s="15"/>
    </row>
    <row r="61" spans="1:15" ht="5.25" customHeight="1" x14ac:dyDescent="0.3">
      <c r="A61" s="43"/>
      <c r="B61" s="44"/>
      <c r="C61" s="43"/>
      <c r="D61" s="43"/>
      <c r="E61" s="43"/>
      <c r="F61" s="11"/>
      <c r="G61" s="11"/>
      <c r="H61" s="13"/>
      <c r="J61" s="13"/>
      <c r="K61" s="15"/>
      <c r="L61" s="15"/>
      <c r="M61"/>
    </row>
    <row r="62" spans="1:15" ht="12.75" customHeight="1" x14ac:dyDescent="0.3">
      <c r="A62" s="43" t="s">
        <v>184</v>
      </c>
      <c r="B62" s="44"/>
      <c r="C62" s="43" t="s">
        <v>185</v>
      </c>
      <c r="D62" s="43"/>
      <c r="E62" s="43"/>
      <c r="F62" s="11"/>
      <c r="G62" s="11"/>
      <c r="H62" s="13"/>
      <c r="I62" s="17"/>
      <c r="J62" s="13"/>
      <c r="K62" s="15"/>
      <c r="L62" s="15"/>
    </row>
    <row r="63" spans="1:15" ht="12.75" customHeight="1" x14ac:dyDescent="0.3">
      <c r="A63" s="43"/>
      <c r="B63" s="44"/>
      <c r="C63" s="43" t="s">
        <v>186</v>
      </c>
      <c r="D63" s="43"/>
      <c r="E63" s="43"/>
      <c r="F63" s="11"/>
      <c r="G63" s="11"/>
      <c r="H63" s="13"/>
      <c r="I63" s="17"/>
      <c r="J63" s="13"/>
      <c r="K63" s="15"/>
      <c r="L63" s="15"/>
    </row>
    <row r="64" spans="1:15" ht="12.75" customHeight="1" x14ac:dyDescent="0.3">
      <c r="A64" s="43"/>
      <c r="B64" s="44"/>
      <c r="C64" s="43" t="s">
        <v>187</v>
      </c>
      <c r="D64" s="43"/>
      <c r="E64" s="43"/>
      <c r="F64" s="11"/>
      <c r="G64" s="11"/>
      <c r="H64" s="13"/>
      <c r="I64" s="17"/>
      <c r="J64" s="13"/>
      <c r="K64" s="15"/>
      <c r="L64" s="15"/>
    </row>
    <row r="65" spans="1:12" ht="12.75" customHeight="1" x14ac:dyDescent="0.3">
      <c r="A65" s="43"/>
      <c r="B65" s="44"/>
      <c r="C65" s="43" t="s">
        <v>188</v>
      </c>
      <c r="D65" s="43"/>
      <c r="E65" s="43"/>
      <c r="F65" s="11"/>
      <c r="G65" s="11"/>
      <c r="H65" s="13"/>
      <c r="I65" s="17"/>
      <c r="J65" s="13"/>
      <c r="K65" s="15"/>
      <c r="L65" s="15"/>
    </row>
    <row r="66" spans="1:12" ht="5.25" customHeight="1" x14ac:dyDescent="0.3">
      <c r="A66" s="43"/>
      <c r="B66" s="44"/>
      <c r="C66" s="43"/>
      <c r="D66" s="43"/>
      <c r="E66" s="43"/>
      <c r="F66" s="11"/>
      <c r="G66" s="11"/>
      <c r="H66" s="13"/>
      <c r="I66" s="17"/>
      <c r="J66" s="13"/>
      <c r="K66" s="15"/>
      <c r="L66" s="15"/>
    </row>
    <row r="67" spans="1:12" ht="12.75" customHeight="1" x14ac:dyDescent="0.3">
      <c r="A67" s="43" t="s">
        <v>189</v>
      </c>
      <c r="B67" s="44"/>
      <c r="C67" s="43"/>
      <c r="D67" s="43"/>
      <c r="E67" s="43"/>
      <c r="F67" s="11"/>
      <c r="G67" s="11"/>
      <c r="H67" s="13"/>
      <c r="I67" s="17"/>
      <c r="J67" s="13"/>
      <c r="K67" s="15"/>
      <c r="L67" s="15"/>
    </row>
    <row r="68" spans="1:12" ht="5.25" customHeight="1" x14ac:dyDescent="0.3">
      <c r="A68" s="45"/>
      <c r="B68" s="45"/>
      <c r="C68" s="45"/>
      <c r="D68" s="45"/>
      <c r="E68" s="45"/>
      <c r="F68" s="18"/>
      <c r="G68" s="18"/>
      <c r="H68" s="18"/>
      <c r="I68" s="18"/>
      <c r="J68" s="18"/>
      <c r="K68" s="18"/>
      <c r="L68" s="18"/>
    </row>
    <row r="69" spans="1:12" ht="12.75" customHeight="1" x14ac:dyDescent="0.3">
      <c r="A69" s="46" t="s">
        <v>190</v>
      </c>
      <c r="B69" s="46"/>
      <c r="C69" s="46"/>
      <c r="D69" s="46"/>
      <c r="E69" s="47"/>
      <c r="F69" s="10"/>
      <c r="G69" s="10"/>
      <c r="H69" s="10"/>
      <c r="I69" s="9"/>
      <c r="J69" s="10"/>
      <c r="K69" s="8"/>
      <c r="L69" s="8"/>
    </row>
    <row r="70" spans="1:12" ht="12.75" customHeight="1" x14ac:dyDescent="0.3">
      <c r="A70" s="41"/>
      <c r="B70" s="41"/>
      <c r="C70" s="41"/>
      <c r="D70" s="41"/>
      <c r="E70" s="41"/>
      <c r="F70" s="10"/>
      <c r="G70" s="10"/>
      <c r="H70" s="10"/>
      <c r="I70" s="9"/>
      <c r="J70" s="10"/>
      <c r="K70" s="8"/>
      <c r="L70" s="8"/>
    </row>
    <row r="71" spans="1:12" ht="12.75" customHeight="1" x14ac:dyDescent="0.3">
      <c r="A71" s="42"/>
      <c r="B71" s="42"/>
      <c r="C71" s="42"/>
      <c r="D71" s="42"/>
      <c r="E71" s="42"/>
      <c r="F71" s="10"/>
      <c r="G71" s="10"/>
      <c r="H71" s="10"/>
      <c r="I71" s="19"/>
      <c r="J71" s="10"/>
      <c r="K71" s="10"/>
      <c r="L71" s="10"/>
    </row>
    <row r="72" spans="1:12" ht="12.75" customHeight="1" x14ac:dyDescent="0.3">
      <c r="A72" s="10"/>
      <c r="B72" s="10"/>
      <c r="C72" s="10"/>
      <c r="D72" s="10"/>
      <c r="E72" s="10"/>
      <c r="F72" s="10"/>
      <c r="G72" s="10"/>
      <c r="H72" s="10"/>
      <c r="I72" s="19"/>
      <c r="J72" s="10"/>
      <c r="K72" s="10"/>
      <c r="L72" s="10"/>
    </row>
    <row r="73" spans="1:12" ht="12.75" customHeight="1" x14ac:dyDescent="0.3">
      <c r="A73" s="10"/>
      <c r="B73" s="10"/>
      <c r="C73" s="10"/>
      <c r="D73" s="10"/>
      <c r="E73" s="10"/>
      <c r="F73" s="10"/>
      <c r="G73" s="10"/>
      <c r="H73" s="10"/>
      <c r="I73" s="19"/>
      <c r="J73" s="10"/>
      <c r="K73" s="10"/>
      <c r="L73" s="10"/>
    </row>
    <row r="74" spans="1:12" ht="12.75" customHeight="1" x14ac:dyDescent="0.3">
      <c r="A74" s="8"/>
      <c r="B74" s="8"/>
      <c r="C74" s="8"/>
      <c r="D74" s="8"/>
      <c r="E74" s="8"/>
      <c r="F74" s="20"/>
      <c r="G74" s="20"/>
      <c r="H74" s="10"/>
      <c r="I74" s="9"/>
      <c r="J74" s="10"/>
      <c r="K74" s="8"/>
      <c r="L74" s="8"/>
    </row>
    <row r="75" spans="1:12" ht="12.75" customHeight="1" x14ac:dyDescent="0.3">
      <c r="A75" s="8"/>
      <c r="B75" s="8"/>
      <c r="C75" s="8"/>
      <c r="D75" s="8"/>
      <c r="E75" s="8"/>
      <c r="F75" s="20"/>
      <c r="G75" s="20"/>
      <c r="H75" s="10"/>
      <c r="I75" s="9"/>
      <c r="J75" s="10"/>
      <c r="K75" s="8"/>
      <c r="L75" s="8"/>
    </row>
    <row r="76" spans="1:12" ht="12.75" customHeight="1" x14ac:dyDescent="0.3">
      <c r="A76" s="8"/>
      <c r="B76" s="8"/>
      <c r="C76" s="8"/>
      <c r="D76" s="8"/>
      <c r="E76" s="8"/>
      <c r="F76" s="20"/>
      <c r="G76" s="20"/>
      <c r="H76" s="10"/>
      <c r="I76" s="9"/>
      <c r="J76" s="10"/>
      <c r="K76" s="8"/>
      <c r="L76" s="8"/>
    </row>
    <row r="77" spans="1:12" ht="12.75" customHeight="1" x14ac:dyDescent="0.3">
      <c r="A77" s="8"/>
      <c r="B77" s="8"/>
      <c r="C77" s="8"/>
      <c r="D77" s="8"/>
      <c r="E77" s="8"/>
      <c r="F77" s="20"/>
      <c r="G77" s="20"/>
      <c r="H77" s="10"/>
      <c r="I77" s="9"/>
      <c r="J77" s="10"/>
      <c r="K77" s="8"/>
      <c r="L77" s="8"/>
    </row>
    <row r="78" spans="1:12" ht="12.75" customHeight="1" x14ac:dyDescent="0.3">
      <c r="A78" s="8"/>
      <c r="B78" s="8"/>
      <c r="C78" s="8"/>
      <c r="D78" s="8"/>
      <c r="E78" s="8"/>
      <c r="F78" s="20"/>
      <c r="G78" s="20"/>
      <c r="H78" s="10"/>
      <c r="I78" s="9"/>
      <c r="J78" s="10"/>
      <c r="K78" s="8"/>
      <c r="L78" s="8"/>
    </row>
    <row r="79" spans="1:12" ht="12.75" customHeight="1" x14ac:dyDescent="0.3">
      <c r="A79" s="8"/>
      <c r="B79" s="8"/>
      <c r="C79" s="8"/>
      <c r="D79" s="8"/>
      <c r="E79" s="8"/>
      <c r="F79" s="20"/>
      <c r="G79" s="20"/>
      <c r="H79" s="10"/>
      <c r="I79" s="9"/>
      <c r="J79" s="10"/>
      <c r="K79" s="8"/>
      <c r="L79" s="8"/>
    </row>
    <row r="80" spans="1:12" ht="12.75" customHeight="1" x14ac:dyDescent="0.3">
      <c r="A80" s="8"/>
      <c r="B80" s="8"/>
      <c r="C80" s="8"/>
      <c r="D80" s="8"/>
      <c r="E80" s="8"/>
      <c r="F80" s="20"/>
      <c r="G80" s="20"/>
      <c r="H80" s="10"/>
      <c r="I80" s="9"/>
      <c r="J80" s="10"/>
      <c r="K80" s="8"/>
      <c r="L80" s="8"/>
    </row>
    <row r="81" spans="1:12" ht="12.75" customHeight="1" x14ac:dyDescent="0.3">
      <c r="A81" s="8"/>
      <c r="B81" s="8"/>
      <c r="C81" s="8"/>
      <c r="D81" s="8"/>
      <c r="E81" s="8"/>
      <c r="F81" s="20"/>
      <c r="G81" s="20"/>
      <c r="H81" s="10"/>
      <c r="I81" s="9"/>
      <c r="J81" s="10"/>
      <c r="K81" s="8"/>
      <c r="L81" s="8"/>
    </row>
    <row r="82" spans="1:12" ht="12.75" customHeight="1" x14ac:dyDescent="0.3">
      <c r="A82" s="8"/>
      <c r="B82" s="8"/>
      <c r="C82" s="8"/>
      <c r="D82" s="8"/>
      <c r="E82" s="8"/>
      <c r="F82" s="11"/>
      <c r="G82" s="11"/>
      <c r="H82" s="10"/>
      <c r="I82" s="9"/>
      <c r="J82" s="10"/>
      <c r="K82" s="8"/>
      <c r="L82" s="8"/>
    </row>
    <row r="83" spans="1:12" ht="12.75" customHeight="1" x14ac:dyDescent="0.3">
      <c r="A83" s="8"/>
      <c r="B83" s="8"/>
      <c r="C83" s="8"/>
      <c r="D83" s="8"/>
      <c r="E83" s="8"/>
      <c r="F83" s="11"/>
      <c r="G83" s="11"/>
      <c r="H83" s="10"/>
      <c r="I83" s="9"/>
      <c r="J83" s="10"/>
      <c r="K83" s="8"/>
      <c r="L83" s="8"/>
    </row>
    <row r="84" spans="1:12" ht="12.75" customHeight="1" x14ac:dyDescent="0.3">
      <c r="A84" s="8"/>
      <c r="B84" s="8"/>
      <c r="C84" s="8"/>
      <c r="D84" s="8"/>
      <c r="E84" s="8"/>
      <c r="F84" s="11"/>
      <c r="G84" s="11"/>
      <c r="H84" s="12"/>
      <c r="I84" s="9"/>
      <c r="J84" s="10"/>
      <c r="K84" s="8"/>
      <c r="L84" s="8"/>
    </row>
    <row r="85" spans="1:12" ht="12.75" customHeight="1" x14ac:dyDescent="0.3">
      <c r="A85" s="8"/>
      <c r="B85" s="8"/>
      <c r="C85" s="8"/>
      <c r="D85" s="8"/>
      <c r="E85" s="8"/>
      <c r="F85" s="11"/>
      <c r="G85" s="11"/>
      <c r="H85" s="12"/>
      <c r="I85" s="9"/>
      <c r="J85" s="10"/>
      <c r="K85" s="8"/>
      <c r="L85" s="8"/>
    </row>
    <row r="86" spans="1:12" ht="12.75" customHeight="1" x14ac:dyDescent="0.3">
      <c r="A86" s="8"/>
      <c r="B86" s="8"/>
      <c r="C86" s="8"/>
      <c r="D86" s="8"/>
      <c r="E86" s="8"/>
      <c r="F86" s="11"/>
      <c r="G86" s="11"/>
      <c r="H86" s="12"/>
      <c r="I86" s="9"/>
      <c r="J86" s="10"/>
      <c r="K86" s="8"/>
      <c r="L86" s="8"/>
    </row>
    <row r="87" spans="1:12" ht="12.75" customHeight="1" x14ac:dyDescent="0.3">
      <c r="A87" s="8"/>
      <c r="B87" s="8"/>
      <c r="C87" s="8"/>
      <c r="D87" s="8"/>
      <c r="E87" s="8"/>
      <c r="F87" s="11"/>
      <c r="G87" s="11"/>
      <c r="H87" s="12"/>
      <c r="I87" s="9"/>
      <c r="J87" s="10"/>
      <c r="K87" s="8"/>
      <c r="L87" s="8"/>
    </row>
    <row r="88" spans="1:12" ht="12.75" customHeight="1" x14ac:dyDescent="0.3">
      <c r="A88" s="8"/>
      <c r="B88" s="8"/>
      <c r="C88" s="8"/>
      <c r="D88" s="8"/>
      <c r="E88" s="8"/>
      <c r="F88" s="11"/>
      <c r="G88" s="11"/>
      <c r="H88" s="12"/>
      <c r="I88" s="9"/>
      <c r="J88" s="10"/>
      <c r="K88" s="8"/>
      <c r="L88" s="8"/>
    </row>
    <row r="89" spans="1:12" ht="12.75" customHeight="1" x14ac:dyDescent="0.3">
      <c r="A89" s="8"/>
      <c r="B89" s="8"/>
      <c r="C89" s="8"/>
      <c r="D89" s="8"/>
      <c r="E89" s="8"/>
      <c r="F89" s="11"/>
      <c r="G89" s="11"/>
      <c r="H89" s="12"/>
      <c r="I89" s="9"/>
      <c r="J89" s="10"/>
      <c r="K89" s="8"/>
      <c r="L89" s="8"/>
    </row>
    <row r="90" spans="1:12" ht="12.75" customHeight="1" x14ac:dyDescent="0.3">
      <c r="A90" s="8"/>
      <c r="B90" s="8"/>
      <c r="C90" s="8"/>
      <c r="D90" s="8"/>
      <c r="E90" s="18"/>
      <c r="F90" s="21"/>
      <c r="G90" s="21"/>
      <c r="H90" s="18"/>
      <c r="I90" s="18"/>
      <c r="J90" s="18"/>
      <c r="K90" s="18"/>
      <c r="L90" s="18"/>
    </row>
    <row r="91" spans="1:12" ht="12.75" customHeight="1" x14ac:dyDescent="0.3">
      <c r="A91" s="8"/>
      <c r="B91" s="8"/>
      <c r="C91" s="8"/>
      <c r="D91" s="8"/>
      <c r="E91" s="18"/>
      <c r="F91" s="21"/>
      <c r="G91" s="21"/>
      <c r="H91" s="18"/>
      <c r="I91" s="18"/>
      <c r="J91" s="18"/>
      <c r="K91" s="18"/>
      <c r="L91" s="18"/>
    </row>
    <row r="92" spans="1:12" ht="12.75" customHeight="1" x14ac:dyDescent="0.3">
      <c r="A92" s="8"/>
      <c r="B92" s="8"/>
      <c r="C92" s="8"/>
      <c r="D92" s="8"/>
      <c r="E92" s="18"/>
      <c r="F92" s="21"/>
      <c r="G92" s="21"/>
      <c r="H92" s="18"/>
      <c r="I92" s="18"/>
      <c r="J92" s="18"/>
      <c r="K92" s="18"/>
      <c r="L92" s="18"/>
    </row>
    <row r="93" spans="1:12" ht="12.75" customHeight="1" x14ac:dyDescent="0.3">
      <c r="A93" s="8"/>
      <c r="B93" s="8"/>
      <c r="C93" s="8"/>
      <c r="D93" s="8"/>
      <c r="E93" s="8"/>
      <c r="F93" s="11"/>
      <c r="G93" s="11"/>
      <c r="H93" s="12"/>
      <c r="I93" s="9"/>
      <c r="J93" s="10"/>
      <c r="K93" s="8"/>
      <c r="L93" s="8"/>
    </row>
    <row r="94" spans="1:12" ht="12.75" customHeight="1" x14ac:dyDescent="0.3">
      <c r="A94" s="8"/>
      <c r="B94" s="8"/>
      <c r="C94" s="8"/>
      <c r="D94" s="8"/>
      <c r="E94" s="8"/>
      <c r="F94" s="11"/>
      <c r="G94" s="11"/>
      <c r="H94" s="12"/>
      <c r="I94" s="9"/>
      <c r="J94" s="10"/>
      <c r="K94" s="8"/>
      <c r="L94" s="8"/>
    </row>
    <row r="95" spans="1:12" ht="12.75" customHeight="1" x14ac:dyDescent="0.3">
      <c r="A95" s="8"/>
      <c r="B95" s="8"/>
      <c r="C95" s="8"/>
      <c r="D95" s="8"/>
      <c r="E95" s="8"/>
      <c r="F95" s="11"/>
      <c r="G95" s="11"/>
      <c r="H95" s="12"/>
      <c r="I95" s="9"/>
      <c r="J95" s="10"/>
      <c r="K95" s="8"/>
      <c r="L95" s="8"/>
    </row>
    <row r="96" spans="1:12" ht="12.75" customHeight="1" x14ac:dyDescent="0.3">
      <c r="A96" s="8"/>
      <c r="B96" s="8"/>
      <c r="C96" s="8"/>
      <c r="D96" s="8"/>
      <c r="E96" s="8"/>
      <c r="F96" s="11"/>
      <c r="G96" s="11"/>
      <c r="H96" s="12"/>
      <c r="I96" s="9"/>
      <c r="J96" s="10"/>
      <c r="K96" s="8"/>
      <c r="L96" s="8"/>
    </row>
  </sheetData>
  <mergeCells count="6">
    <mergeCell ref="E3:E4"/>
    <mergeCell ref="A7:B7"/>
    <mergeCell ref="D7:E7"/>
    <mergeCell ref="G3:H3"/>
    <mergeCell ref="G4:H4"/>
    <mergeCell ref="G5:H5"/>
  </mergeCells>
  <phoneticPr fontId="0" type="noConversion"/>
  <printOptions horizontalCentered="1"/>
  <pageMargins left="0.25" right="0.2" top="0.1" bottom="0.1" header="0.1" footer="0.2"/>
  <pageSetup scale="63" fitToHeight="0" orientation="landscape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C1" workbookViewId="0">
      <selection activeCell="F12" sqref="F12"/>
    </sheetView>
  </sheetViews>
  <sheetFormatPr defaultRowHeight="13" x14ac:dyDescent="0.3"/>
  <cols>
    <col min="1" max="1" width="20.7265625" customWidth="1"/>
    <col min="2" max="2" width="18.26953125" customWidth="1"/>
    <col min="3" max="3" width="21.1796875" customWidth="1"/>
    <col min="4" max="4" width="24.1796875" customWidth="1"/>
    <col min="5" max="5" width="40" customWidth="1"/>
    <col min="6" max="6" width="17.26953125" customWidth="1"/>
    <col min="7" max="7" width="14.453125" customWidth="1"/>
    <col min="8" max="8" width="18.453125" customWidth="1"/>
    <col min="10" max="10" width="9.7265625" customWidth="1"/>
    <col min="11" max="11" width="23.1796875" bestFit="1" customWidth="1"/>
  </cols>
  <sheetData>
    <row r="1" spans="1:11" ht="22.5" x14ac:dyDescent="0.45">
      <c r="A1" s="69"/>
      <c r="B1" s="70"/>
      <c r="C1" s="70"/>
      <c r="D1" s="70"/>
      <c r="E1" s="71" t="s">
        <v>191</v>
      </c>
      <c r="F1" s="72"/>
      <c r="G1" s="72"/>
      <c r="H1" s="73"/>
      <c r="I1" s="70"/>
      <c r="J1" s="70"/>
      <c r="K1" s="70"/>
    </row>
    <row r="2" spans="1:11" ht="15.5" x14ac:dyDescent="0.35">
      <c r="A2" s="74"/>
      <c r="B2" s="69"/>
      <c r="C2" s="69"/>
      <c r="D2" s="69"/>
      <c r="E2" s="75" t="s">
        <v>192</v>
      </c>
      <c r="F2" s="76"/>
      <c r="G2" s="77"/>
      <c r="H2" s="78"/>
      <c r="I2" s="69"/>
      <c r="J2" s="69"/>
      <c r="K2" s="79"/>
    </row>
    <row r="3" spans="1:11" x14ac:dyDescent="0.3">
      <c r="A3" s="80"/>
      <c r="B3" s="80"/>
      <c r="C3" s="80"/>
      <c r="D3" s="80"/>
      <c r="E3" s="80"/>
      <c r="F3" s="81"/>
      <c r="G3" s="82"/>
      <c r="H3" s="83"/>
      <c r="I3" s="80"/>
      <c r="J3" s="69"/>
      <c r="K3" s="79"/>
    </row>
    <row r="4" spans="1:11" x14ac:dyDescent="0.3">
      <c r="A4" s="106" t="s">
        <v>193</v>
      </c>
      <c r="B4" s="106"/>
      <c r="C4" s="84">
        <v>46</v>
      </c>
      <c r="D4" s="107">
        <v>5562171</v>
      </c>
      <c r="E4" s="108"/>
      <c r="F4" s="85"/>
      <c r="G4" s="85"/>
      <c r="H4" s="86"/>
      <c r="I4" s="87"/>
      <c r="J4" s="87"/>
      <c r="K4" s="88"/>
    </row>
    <row r="5" spans="1:11" ht="32.15" customHeight="1" x14ac:dyDescent="0.3">
      <c r="A5" s="98" t="s">
        <v>38</v>
      </c>
      <c r="B5" s="89" t="s">
        <v>39</v>
      </c>
      <c r="C5" s="89" t="s">
        <v>40</v>
      </c>
      <c r="D5" s="90" t="s">
        <v>41</v>
      </c>
      <c r="E5" s="90" t="s">
        <v>42</v>
      </c>
      <c r="F5" s="91" t="s">
        <v>43</v>
      </c>
      <c r="G5" s="91" t="s">
        <v>44</v>
      </c>
      <c r="H5" s="92" t="s">
        <v>194</v>
      </c>
      <c r="I5" s="89" t="s">
        <v>48</v>
      </c>
      <c r="J5" s="89" t="s">
        <v>0</v>
      </c>
      <c r="K5" s="90" t="s">
        <v>195</v>
      </c>
    </row>
    <row r="6" spans="1:11" ht="32.15" customHeight="1" x14ac:dyDescent="0.3">
      <c r="A6" s="183" t="s">
        <v>270</v>
      </c>
      <c r="B6" s="174"/>
      <c r="C6" s="174" t="s">
        <v>271</v>
      </c>
      <c r="D6" s="174"/>
      <c r="E6" s="174" t="s">
        <v>334</v>
      </c>
      <c r="F6" s="175">
        <v>43739</v>
      </c>
      <c r="G6" s="175">
        <v>44469</v>
      </c>
      <c r="H6" s="176">
        <v>15000</v>
      </c>
      <c r="I6" s="177" t="s">
        <v>8</v>
      </c>
      <c r="J6" s="177" t="s">
        <v>7</v>
      </c>
      <c r="K6" s="178">
        <v>19090446</v>
      </c>
    </row>
    <row r="7" spans="1:11" ht="32.15" customHeight="1" x14ac:dyDescent="0.3">
      <c r="A7" s="183" t="s">
        <v>279</v>
      </c>
      <c r="B7" s="174"/>
      <c r="C7" s="174" t="s">
        <v>175</v>
      </c>
      <c r="D7" s="174"/>
      <c r="E7" s="174" t="s">
        <v>280</v>
      </c>
      <c r="F7" s="175">
        <v>43739</v>
      </c>
      <c r="G7" s="175">
        <v>44104</v>
      </c>
      <c r="H7" s="176">
        <v>24761</v>
      </c>
      <c r="I7" s="177" t="s">
        <v>8</v>
      </c>
      <c r="J7" s="177" t="s">
        <v>7</v>
      </c>
      <c r="K7" s="178">
        <v>19090450</v>
      </c>
    </row>
    <row r="8" spans="1:11" ht="32.15" customHeight="1" x14ac:dyDescent="0.3">
      <c r="A8" s="183" t="s">
        <v>279</v>
      </c>
      <c r="B8" s="174"/>
      <c r="C8" s="174" t="s">
        <v>175</v>
      </c>
      <c r="D8" s="174"/>
      <c r="E8" s="174" t="s">
        <v>281</v>
      </c>
      <c r="F8" s="175">
        <v>43739</v>
      </c>
      <c r="G8" s="175">
        <v>44440</v>
      </c>
      <c r="H8" s="176">
        <v>48826</v>
      </c>
      <c r="I8" s="177" t="s">
        <v>8</v>
      </c>
      <c r="J8" s="177" t="s">
        <v>7</v>
      </c>
      <c r="K8" s="178">
        <v>19090451</v>
      </c>
    </row>
    <row r="9" spans="1:11" ht="32.15" customHeight="1" x14ac:dyDescent="0.3">
      <c r="A9" s="183" t="s">
        <v>174</v>
      </c>
      <c r="B9" s="174"/>
      <c r="C9" s="93" t="s">
        <v>60</v>
      </c>
      <c r="D9" s="93"/>
      <c r="E9" s="174" t="s">
        <v>289</v>
      </c>
      <c r="F9" s="94">
        <v>44044</v>
      </c>
      <c r="G9" s="94">
        <v>45139</v>
      </c>
      <c r="H9" s="95">
        <v>133466</v>
      </c>
      <c r="I9" s="96" t="s">
        <v>8</v>
      </c>
      <c r="J9" s="96" t="s">
        <v>7</v>
      </c>
      <c r="K9" s="97">
        <v>19090448</v>
      </c>
    </row>
    <row r="10" spans="1:11" ht="32.15" customHeight="1" x14ac:dyDescent="0.3">
      <c r="A10" s="216" t="s">
        <v>266</v>
      </c>
      <c r="B10" s="217" t="s">
        <v>321</v>
      </c>
      <c r="C10" s="93" t="s">
        <v>60</v>
      </c>
      <c r="D10" s="93"/>
      <c r="E10" s="180" t="s">
        <v>211</v>
      </c>
      <c r="F10" s="94">
        <v>43952</v>
      </c>
      <c r="G10" s="94">
        <v>45046</v>
      </c>
      <c r="H10" s="95"/>
      <c r="I10" s="96" t="s">
        <v>8</v>
      </c>
      <c r="J10" s="96" t="s">
        <v>7</v>
      </c>
      <c r="K10" s="97">
        <v>19090415</v>
      </c>
    </row>
    <row r="11" spans="1:11" ht="32.15" customHeight="1" x14ac:dyDescent="0.3">
      <c r="A11" s="183" t="s">
        <v>266</v>
      </c>
      <c r="B11" s="174"/>
      <c r="C11" s="174" t="s">
        <v>175</v>
      </c>
      <c r="D11" s="174"/>
      <c r="E11" s="174" t="s">
        <v>330</v>
      </c>
      <c r="F11" s="175">
        <v>43723</v>
      </c>
      <c r="G11" s="175">
        <v>44255</v>
      </c>
      <c r="H11" s="176">
        <v>75000</v>
      </c>
      <c r="I11" s="177" t="s">
        <v>8</v>
      </c>
      <c r="J11" s="177" t="s">
        <v>7</v>
      </c>
      <c r="K11" s="178">
        <v>19090444</v>
      </c>
    </row>
    <row r="12" spans="1:11" ht="32.15" customHeight="1" x14ac:dyDescent="0.3">
      <c r="A12" s="99" t="s">
        <v>277</v>
      </c>
      <c r="B12" s="217"/>
      <c r="C12" s="93" t="s">
        <v>278</v>
      </c>
      <c r="D12" s="93"/>
      <c r="E12" s="174" t="s">
        <v>290</v>
      </c>
      <c r="F12" s="94">
        <v>43831</v>
      </c>
      <c r="G12" s="94">
        <v>44713</v>
      </c>
      <c r="H12" s="95">
        <v>62846</v>
      </c>
      <c r="I12" s="96" t="s">
        <v>6</v>
      </c>
      <c r="J12" s="96" t="s">
        <v>7</v>
      </c>
      <c r="K12" s="97">
        <v>19090449</v>
      </c>
    </row>
    <row r="13" spans="1:11" ht="32.15" customHeight="1" x14ac:dyDescent="0.3">
      <c r="A13" s="216" t="s">
        <v>304</v>
      </c>
      <c r="B13" s="217" t="s">
        <v>305</v>
      </c>
      <c r="C13" s="93" t="s">
        <v>85</v>
      </c>
      <c r="D13" s="93"/>
      <c r="E13" s="174" t="s">
        <v>328</v>
      </c>
      <c r="F13" s="94">
        <v>43922</v>
      </c>
      <c r="G13" s="175">
        <v>44651</v>
      </c>
      <c r="H13" s="95"/>
      <c r="I13" s="96" t="s">
        <v>6</v>
      </c>
      <c r="J13" s="96" t="s">
        <v>7</v>
      </c>
      <c r="K13" s="97">
        <v>19090441</v>
      </c>
    </row>
    <row r="14" spans="1:11" ht="32.15" customHeight="1" x14ac:dyDescent="0.3">
      <c r="A14" s="183" t="s">
        <v>112</v>
      </c>
      <c r="B14" s="174"/>
      <c r="C14" s="93" t="s">
        <v>60</v>
      </c>
      <c r="D14" s="174"/>
      <c r="E14" s="174" t="s">
        <v>331</v>
      </c>
      <c r="F14" s="94">
        <v>44075</v>
      </c>
      <c r="G14" s="94">
        <v>45169</v>
      </c>
      <c r="H14" s="95">
        <v>299321</v>
      </c>
      <c r="I14" s="96" t="s">
        <v>9</v>
      </c>
      <c r="J14" s="96" t="s">
        <v>7</v>
      </c>
      <c r="K14" s="97">
        <v>19090443</v>
      </c>
    </row>
    <row r="15" spans="1:11" ht="32.15" customHeight="1" x14ac:dyDescent="0.3">
      <c r="A15" s="183" t="s">
        <v>83</v>
      </c>
      <c r="B15" s="174"/>
      <c r="C15" s="93" t="s">
        <v>85</v>
      </c>
      <c r="D15" s="93"/>
      <c r="E15" s="93" t="s">
        <v>288</v>
      </c>
      <c r="F15" s="94">
        <v>43922</v>
      </c>
      <c r="G15" s="94">
        <v>44651</v>
      </c>
      <c r="H15" s="95">
        <v>500000</v>
      </c>
      <c r="I15" s="96" t="s">
        <v>9</v>
      </c>
      <c r="J15" s="96" t="s">
        <v>7</v>
      </c>
      <c r="K15" s="97">
        <v>19090441</v>
      </c>
    </row>
    <row r="16" spans="1:11" ht="32.15" customHeight="1" x14ac:dyDescent="0.3">
      <c r="A16" s="216" t="s">
        <v>306</v>
      </c>
      <c r="B16" s="217" t="s">
        <v>305</v>
      </c>
      <c r="C16" s="93" t="s">
        <v>85</v>
      </c>
      <c r="D16" s="174"/>
      <c r="E16" s="174" t="s">
        <v>328</v>
      </c>
      <c r="F16" s="94">
        <v>43922</v>
      </c>
      <c r="G16" s="94">
        <v>44651</v>
      </c>
      <c r="H16" s="95"/>
      <c r="I16" s="96" t="s">
        <v>9</v>
      </c>
      <c r="J16" s="96" t="s">
        <v>7</v>
      </c>
      <c r="K16" s="97">
        <v>19090441</v>
      </c>
    </row>
    <row r="17" spans="1:11" ht="32.15" customHeight="1" x14ac:dyDescent="0.3">
      <c r="A17" s="183" t="s">
        <v>264</v>
      </c>
      <c r="B17" s="174"/>
      <c r="C17" s="93" t="s">
        <v>265</v>
      </c>
      <c r="D17" s="93" t="s">
        <v>244</v>
      </c>
      <c r="E17" s="174" t="s">
        <v>316</v>
      </c>
      <c r="F17" s="94">
        <v>43891</v>
      </c>
      <c r="G17" s="175">
        <v>44256</v>
      </c>
      <c r="H17" s="95">
        <v>85000</v>
      </c>
      <c r="I17" s="96" t="s">
        <v>10</v>
      </c>
      <c r="J17" s="96" t="s">
        <v>7</v>
      </c>
      <c r="K17" s="97">
        <v>19090442</v>
      </c>
    </row>
    <row r="18" spans="1:11" ht="32.15" customHeight="1" x14ac:dyDescent="0.3">
      <c r="A18" s="183" t="s">
        <v>315</v>
      </c>
      <c r="B18" s="217" t="s">
        <v>307</v>
      </c>
      <c r="C18" s="93" t="s">
        <v>265</v>
      </c>
      <c r="D18" s="93" t="s">
        <v>244</v>
      </c>
      <c r="E18" s="174" t="s">
        <v>317</v>
      </c>
      <c r="F18" s="94">
        <v>43891</v>
      </c>
      <c r="G18" s="94">
        <v>44256</v>
      </c>
      <c r="H18" s="95"/>
      <c r="I18" s="96" t="s">
        <v>10</v>
      </c>
      <c r="J18" s="96" t="s">
        <v>7</v>
      </c>
      <c r="K18" s="97">
        <v>19090442</v>
      </c>
    </row>
    <row r="19" spans="1:11" ht="32.15" customHeight="1" x14ac:dyDescent="0.3">
      <c r="A19" s="183" t="s">
        <v>320</v>
      </c>
      <c r="B19" s="217" t="s">
        <v>308</v>
      </c>
      <c r="C19" s="93" t="s">
        <v>278</v>
      </c>
      <c r="D19" s="93"/>
      <c r="E19" s="174" t="s">
        <v>290</v>
      </c>
      <c r="F19" s="94">
        <v>43831</v>
      </c>
      <c r="G19" s="94">
        <v>44713</v>
      </c>
      <c r="H19" s="95"/>
      <c r="I19" s="96" t="s">
        <v>10</v>
      </c>
      <c r="J19" s="96" t="s">
        <v>7</v>
      </c>
      <c r="K19" s="97">
        <v>19090449</v>
      </c>
    </row>
    <row r="20" spans="1:11" ht="32.15" customHeight="1" x14ac:dyDescent="0.3">
      <c r="A20" s="99" t="s">
        <v>272</v>
      </c>
      <c r="B20" s="93"/>
      <c r="C20" s="93" t="s">
        <v>273</v>
      </c>
      <c r="D20" s="174"/>
      <c r="E20" s="174" t="s">
        <v>333</v>
      </c>
      <c r="F20" s="94">
        <v>43723</v>
      </c>
      <c r="G20" s="94">
        <v>43889</v>
      </c>
      <c r="H20" s="95">
        <v>26335</v>
      </c>
      <c r="I20" s="96" t="s">
        <v>11</v>
      </c>
      <c r="J20" s="96" t="s">
        <v>7</v>
      </c>
      <c r="K20" s="97">
        <v>19090447</v>
      </c>
    </row>
    <row r="21" spans="1:11" ht="32.15" customHeight="1" x14ac:dyDescent="0.3">
      <c r="A21" s="183" t="s">
        <v>267</v>
      </c>
      <c r="B21" s="174"/>
      <c r="C21" s="174" t="s">
        <v>268</v>
      </c>
      <c r="D21" s="174" t="s">
        <v>269</v>
      </c>
      <c r="E21" s="174" t="s">
        <v>329</v>
      </c>
      <c r="F21" s="175">
        <v>43728</v>
      </c>
      <c r="G21" s="175">
        <v>43951</v>
      </c>
      <c r="H21" s="176">
        <v>20000</v>
      </c>
      <c r="I21" s="177" t="s">
        <v>12</v>
      </c>
      <c r="J21" s="177" t="s">
        <v>7</v>
      </c>
      <c r="K21" s="178">
        <v>19090445</v>
      </c>
    </row>
    <row r="22" spans="1:11" ht="32.15" customHeight="1" x14ac:dyDescent="0.3">
      <c r="A22" s="99" t="s">
        <v>236</v>
      </c>
      <c r="B22" s="174"/>
      <c r="C22" s="93" t="s">
        <v>237</v>
      </c>
      <c r="D22" s="93" t="s">
        <v>60</v>
      </c>
      <c r="E22" s="174" t="s">
        <v>238</v>
      </c>
      <c r="F22" s="175">
        <v>43831</v>
      </c>
      <c r="G22" s="175">
        <v>44562</v>
      </c>
      <c r="H22" s="95">
        <v>172037</v>
      </c>
      <c r="I22" s="96" t="s">
        <v>14</v>
      </c>
      <c r="J22" s="96" t="s">
        <v>13</v>
      </c>
      <c r="K22" s="97">
        <v>19090436</v>
      </c>
    </row>
    <row r="23" spans="1:11" ht="32.15" customHeight="1" x14ac:dyDescent="0.3">
      <c r="A23" s="183" t="s">
        <v>236</v>
      </c>
      <c r="B23" s="174"/>
      <c r="C23" s="93" t="s">
        <v>254</v>
      </c>
      <c r="D23" s="93"/>
      <c r="E23" s="93" t="s">
        <v>255</v>
      </c>
      <c r="F23" s="94">
        <v>43511</v>
      </c>
      <c r="G23" s="175">
        <v>43677</v>
      </c>
      <c r="H23" s="95">
        <v>6000</v>
      </c>
      <c r="I23" s="96" t="s">
        <v>14</v>
      </c>
      <c r="J23" s="96" t="s">
        <v>13</v>
      </c>
      <c r="K23" s="97">
        <v>19090432</v>
      </c>
    </row>
    <row r="24" spans="1:11" ht="32.15" customHeight="1" x14ac:dyDescent="0.3">
      <c r="A24" s="183" t="s">
        <v>242</v>
      </c>
      <c r="B24" s="174"/>
      <c r="C24" s="174" t="s">
        <v>243</v>
      </c>
      <c r="D24" s="174" t="s">
        <v>244</v>
      </c>
      <c r="E24" s="174" t="s">
        <v>245</v>
      </c>
      <c r="F24" s="175">
        <v>43831</v>
      </c>
      <c r="G24" s="175">
        <v>44562</v>
      </c>
      <c r="H24" s="176">
        <v>14000</v>
      </c>
      <c r="I24" s="177" t="s">
        <v>14</v>
      </c>
      <c r="J24" s="177" t="s">
        <v>13</v>
      </c>
      <c r="K24" s="178">
        <v>19090435</v>
      </c>
    </row>
    <row r="25" spans="1:11" ht="32.15" customHeight="1" x14ac:dyDescent="0.3">
      <c r="A25" s="183" t="s">
        <v>257</v>
      </c>
      <c r="B25" s="217" t="s">
        <v>303</v>
      </c>
      <c r="C25" s="93" t="s">
        <v>258</v>
      </c>
      <c r="D25" s="93"/>
      <c r="E25" s="93" t="s">
        <v>259</v>
      </c>
      <c r="F25" s="94">
        <v>44075</v>
      </c>
      <c r="G25" s="94">
        <v>44074</v>
      </c>
      <c r="H25" s="95"/>
      <c r="I25" s="96" t="s">
        <v>15</v>
      </c>
      <c r="J25" s="96" t="s">
        <v>13</v>
      </c>
      <c r="K25" s="97">
        <v>19090439</v>
      </c>
    </row>
    <row r="26" spans="1:11" ht="32.15" customHeight="1" x14ac:dyDescent="0.3">
      <c r="A26" s="99" t="s">
        <v>256</v>
      </c>
      <c r="B26" s="217"/>
      <c r="C26" s="93" t="s">
        <v>258</v>
      </c>
      <c r="D26" s="93"/>
      <c r="E26" s="174" t="s">
        <v>259</v>
      </c>
      <c r="F26" s="175">
        <v>44075</v>
      </c>
      <c r="G26" s="175">
        <v>44074</v>
      </c>
      <c r="H26" s="95">
        <v>372815</v>
      </c>
      <c r="I26" s="96" t="s">
        <v>15</v>
      </c>
      <c r="J26" s="96" t="s">
        <v>13</v>
      </c>
      <c r="K26" s="97">
        <v>19090439</v>
      </c>
    </row>
    <row r="27" spans="1:11" ht="32.15" customHeight="1" x14ac:dyDescent="0.3">
      <c r="A27" s="99" t="s">
        <v>282</v>
      </c>
      <c r="B27" s="93"/>
      <c r="C27" s="93" t="s">
        <v>283</v>
      </c>
      <c r="D27" s="93"/>
      <c r="E27" s="93" t="s">
        <v>284</v>
      </c>
      <c r="F27" s="189">
        <v>43344</v>
      </c>
      <c r="G27" s="94">
        <v>44196</v>
      </c>
      <c r="H27" s="95">
        <v>3794</v>
      </c>
      <c r="I27" s="96" t="s">
        <v>16</v>
      </c>
      <c r="J27" s="96" t="s">
        <v>13</v>
      </c>
      <c r="K27" s="97">
        <v>19090453</v>
      </c>
    </row>
    <row r="28" spans="1:11" ht="32.15" customHeight="1" x14ac:dyDescent="0.3">
      <c r="A28" s="99" t="s">
        <v>282</v>
      </c>
      <c r="B28" s="174"/>
      <c r="C28" s="93" t="s">
        <v>283</v>
      </c>
      <c r="D28" s="93"/>
      <c r="E28" s="93" t="s">
        <v>285</v>
      </c>
      <c r="F28" s="189">
        <v>43344</v>
      </c>
      <c r="G28" s="94">
        <v>44196</v>
      </c>
      <c r="H28" s="95">
        <v>3794</v>
      </c>
      <c r="I28" s="96" t="s">
        <v>16</v>
      </c>
      <c r="J28" s="96" t="s">
        <v>13</v>
      </c>
      <c r="K28" s="97">
        <v>19090454</v>
      </c>
    </row>
    <row r="29" spans="1:11" ht="32.15" customHeight="1" x14ac:dyDescent="0.3">
      <c r="A29" s="174" t="s">
        <v>282</v>
      </c>
      <c r="B29" s="174"/>
      <c r="C29" s="93" t="s">
        <v>283</v>
      </c>
      <c r="D29" s="93"/>
      <c r="E29" s="93" t="s">
        <v>286</v>
      </c>
      <c r="F29" s="189">
        <v>43344</v>
      </c>
      <c r="G29" s="94">
        <v>44196</v>
      </c>
      <c r="H29" s="95">
        <v>3794</v>
      </c>
      <c r="I29" s="96" t="s">
        <v>16</v>
      </c>
      <c r="J29" s="96" t="s">
        <v>13</v>
      </c>
      <c r="K29" s="97">
        <v>19090455</v>
      </c>
    </row>
    <row r="30" spans="1:11" ht="32.15" customHeight="1" x14ac:dyDescent="0.3">
      <c r="A30" s="99" t="s">
        <v>208</v>
      </c>
      <c r="B30" s="174"/>
      <c r="C30" s="93" t="s">
        <v>60</v>
      </c>
      <c r="D30" s="93"/>
      <c r="E30" s="93" t="s">
        <v>332</v>
      </c>
      <c r="F30" s="94">
        <v>44075</v>
      </c>
      <c r="G30" s="179">
        <v>45199</v>
      </c>
      <c r="H30" s="95">
        <v>357572</v>
      </c>
      <c r="I30" s="96" t="s">
        <v>19</v>
      </c>
      <c r="J30" s="96" t="s">
        <v>20</v>
      </c>
      <c r="K30" s="97">
        <v>19090410</v>
      </c>
    </row>
    <row r="31" spans="1:11" ht="32.15" customHeight="1" x14ac:dyDescent="0.3">
      <c r="A31" s="183" t="s">
        <v>233</v>
      </c>
      <c r="B31" s="217" t="s">
        <v>302</v>
      </c>
      <c r="C31" s="93" t="s">
        <v>234</v>
      </c>
      <c r="D31" s="93"/>
      <c r="E31" s="93" t="s">
        <v>235</v>
      </c>
      <c r="F31" s="94">
        <v>43709</v>
      </c>
      <c r="G31" s="175">
        <v>44377</v>
      </c>
      <c r="H31" s="95"/>
      <c r="I31" s="96" t="s">
        <v>19</v>
      </c>
      <c r="J31" s="96" t="s">
        <v>20</v>
      </c>
      <c r="K31" s="97">
        <v>19090437</v>
      </c>
    </row>
    <row r="32" spans="1:11" ht="32.15" customHeight="1" x14ac:dyDescent="0.3">
      <c r="A32" s="183" t="s">
        <v>223</v>
      </c>
      <c r="B32" s="174"/>
      <c r="C32" s="174" t="s">
        <v>224</v>
      </c>
      <c r="D32" s="174"/>
      <c r="E32" s="174" t="s">
        <v>225</v>
      </c>
      <c r="F32" s="175">
        <v>43709</v>
      </c>
      <c r="G32" s="175">
        <v>44073</v>
      </c>
      <c r="H32" s="176">
        <v>10105</v>
      </c>
      <c r="I32" s="177" t="s">
        <v>19</v>
      </c>
      <c r="J32" s="177" t="s">
        <v>20</v>
      </c>
      <c r="K32" s="178">
        <v>19090421</v>
      </c>
    </row>
    <row r="33" spans="1:11" ht="32.15" customHeight="1" x14ac:dyDescent="0.3">
      <c r="A33" s="183" t="s">
        <v>232</v>
      </c>
      <c r="B33" s="217"/>
      <c r="C33" s="93" t="s">
        <v>234</v>
      </c>
      <c r="D33" s="93"/>
      <c r="E33" s="93" t="s">
        <v>235</v>
      </c>
      <c r="F33" s="94">
        <v>43709</v>
      </c>
      <c r="G33" s="94">
        <v>44377</v>
      </c>
      <c r="H33" s="95">
        <v>85067</v>
      </c>
      <c r="I33" s="96" t="s">
        <v>21</v>
      </c>
      <c r="J33" s="96" t="s">
        <v>20</v>
      </c>
      <c r="K33" s="97">
        <v>19090437</v>
      </c>
    </row>
    <row r="34" spans="1:11" ht="32.15" customHeight="1" x14ac:dyDescent="0.3">
      <c r="A34" s="99" t="s">
        <v>151</v>
      </c>
      <c r="B34" s="174"/>
      <c r="C34" s="93" t="s">
        <v>210</v>
      </c>
      <c r="D34" s="93"/>
      <c r="E34" s="174" t="s">
        <v>153</v>
      </c>
      <c r="F34" s="175">
        <v>43647</v>
      </c>
      <c r="G34" s="175">
        <v>43660</v>
      </c>
      <c r="H34" s="95">
        <v>500</v>
      </c>
      <c r="I34" s="96" t="s">
        <v>21</v>
      </c>
      <c r="J34" s="96" t="s">
        <v>20</v>
      </c>
      <c r="K34" s="97">
        <v>19090414</v>
      </c>
    </row>
    <row r="35" spans="1:11" ht="32.15" customHeight="1" x14ac:dyDescent="0.3">
      <c r="A35" s="99" t="s">
        <v>215</v>
      </c>
      <c r="B35" s="174"/>
      <c r="C35" s="93" t="s">
        <v>216</v>
      </c>
      <c r="D35" s="93" t="s">
        <v>217</v>
      </c>
      <c r="E35" s="111" t="s">
        <v>218</v>
      </c>
      <c r="F35" s="181">
        <v>43831</v>
      </c>
      <c r="G35" s="181">
        <v>44926</v>
      </c>
      <c r="H35" s="95">
        <v>249999</v>
      </c>
      <c r="I35" s="96" t="s">
        <v>22</v>
      </c>
      <c r="J35" s="96" t="s">
        <v>20</v>
      </c>
      <c r="K35" s="97">
        <v>19090416</v>
      </c>
    </row>
    <row r="36" spans="1:11" ht="32.15" customHeight="1" x14ac:dyDescent="0.3">
      <c r="A36" s="99" t="s">
        <v>206</v>
      </c>
      <c r="B36" s="93"/>
      <c r="C36" s="93" t="s">
        <v>60</v>
      </c>
      <c r="D36" s="93"/>
      <c r="E36" s="93" t="s">
        <v>207</v>
      </c>
      <c r="F36" s="94">
        <v>43952</v>
      </c>
      <c r="G36" s="94">
        <v>45046</v>
      </c>
      <c r="H36" s="95">
        <v>150157</v>
      </c>
      <c r="I36" s="96" t="s">
        <v>23</v>
      </c>
      <c r="J36" s="96" t="s">
        <v>20</v>
      </c>
      <c r="K36" s="97">
        <v>19090409</v>
      </c>
    </row>
    <row r="37" spans="1:11" ht="32.15" customHeight="1" x14ac:dyDescent="0.3">
      <c r="A37" s="183" t="s">
        <v>239</v>
      </c>
      <c r="B37" s="93"/>
      <c r="C37" s="93" t="s">
        <v>171</v>
      </c>
      <c r="D37" s="93"/>
      <c r="E37" s="93" t="s">
        <v>240</v>
      </c>
      <c r="F37" s="94">
        <v>43891</v>
      </c>
      <c r="G37" s="94">
        <v>44926</v>
      </c>
      <c r="H37" s="95">
        <v>39973</v>
      </c>
      <c r="I37" s="96" t="s">
        <v>23</v>
      </c>
      <c r="J37" s="96" t="s">
        <v>20</v>
      </c>
      <c r="K37" s="97">
        <v>19090427</v>
      </c>
    </row>
    <row r="38" spans="1:11" ht="32.15" customHeight="1" x14ac:dyDescent="0.3">
      <c r="A38" s="99" t="s">
        <v>246</v>
      </c>
      <c r="B38" s="174"/>
      <c r="C38" s="93" t="s">
        <v>247</v>
      </c>
      <c r="D38" s="93"/>
      <c r="E38" s="174" t="s">
        <v>248</v>
      </c>
      <c r="F38" s="175">
        <v>44013</v>
      </c>
      <c r="G38" s="175">
        <v>45107</v>
      </c>
      <c r="H38" s="95">
        <v>137497</v>
      </c>
      <c r="I38" s="96" t="s">
        <v>23</v>
      </c>
      <c r="J38" s="96" t="s">
        <v>20</v>
      </c>
      <c r="K38" s="97">
        <v>19090434</v>
      </c>
    </row>
    <row r="39" spans="1:11" ht="32.15" customHeight="1" x14ac:dyDescent="0.3">
      <c r="A39" s="174" t="s">
        <v>155</v>
      </c>
      <c r="B39" s="174"/>
      <c r="C39" s="174" t="s">
        <v>214</v>
      </c>
      <c r="D39" s="174"/>
      <c r="E39" s="174" t="s">
        <v>157</v>
      </c>
      <c r="F39" s="175">
        <v>43831</v>
      </c>
      <c r="G39" s="175">
        <v>44561</v>
      </c>
      <c r="H39" s="176">
        <v>103201</v>
      </c>
      <c r="I39" s="177" t="s">
        <v>23</v>
      </c>
      <c r="J39" s="177" t="s">
        <v>20</v>
      </c>
      <c r="K39" s="178">
        <v>19090424</v>
      </c>
    </row>
    <row r="40" spans="1:11" ht="32.15" customHeight="1" x14ac:dyDescent="0.3">
      <c r="A40" s="183" t="s">
        <v>229</v>
      </c>
      <c r="B40" s="174"/>
      <c r="C40" s="174" t="s">
        <v>230</v>
      </c>
      <c r="D40" s="174"/>
      <c r="E40" s="174" t="s">
        <v>231</v>
      </c>
      <c r="F40" s="175">
        <v>43678</v>
      </c>
      <c r="G40" s="175">
        <v>45504</v>
      </c>
      <c r="H40" s="176">
        <v>65000</v>
      </c>
      <c r="I40" s="177" t="s">
        <v>23</v>
      </c>
      <c r="J40" s="177" t="s">
        <v>20</v>
      </c>
      <c r="K40" s="178">
        <v>19090422</v>
      </c>
    </row>
    <row r="41" spans="1:11" ht="32.15" customHeight="1" x14ac:dyDescent="0.3">
      <c r="A41" s="183" t="s">
        <v>229</v>
      </c>
      <c r="B41" s="174"/>
      <c r="C41" s="93" t="s">
        <v>249</v>
      </c>
      <c r="D41" s="93"/>
      <c r="E41" s="93" t="s">
        <v>250</v>
      </c>
      <c r="F41" s="94">
        <v>43723</v>
      </c>
      <c r="G41" s="94">
        <v>44012</v>
      </c>
      <c r="H41" s="95">
        <v>4984</v>
      </c>
      <c r="I41" s="96" t="s">
        <v>23</v>
      </c>
      <c r="J41" s="96" t="s">
        <v>20</v>
      </c>
      <c r="K41" s="97">
        <v>19090428</v>
      </c>
    </row>
    <row r="42" spans="1:11" ht="32.15" customHeight="1" x14ac:dyDescent="0.3">
      <c r="A42" s="183" t="s">
        <v>226</v>
      </c>
      <c r="B42" s="174"/>
      <c r="C42" s="174" t="s">
        <v>227</v>
      </c>
      <c r="D42" s="174"/>
      <c r="E42" s="174" t="s">
        <v>228</v>
      </c>
      <c r="F42" s="175">
        <v>43723</v>
      </c>
      <c r="G42" s="175">
        <v>44088</v>
      </c>
      <c r="H42" s="176">
        <v>56100</v>
      </c>
      <c r="I42" s="177" t="s">
        <v>23</v>
      </c>
      <c r="J42" s="177" t="s">
        <v>20</v>
      </c>
      <c r="K42" s="178">
        <v>19090426</v>
      </c>
    </row>
    <row r="43" spans="1:11" ht="32.15" customHeight="1" x14ac:dyDescent="0.3">
      <c r="A43" s="183" t="s">
        <v>170</v>
      </c>
      <c r="B43" s="174"/>
      <c r="C43" s="93" t="s">
        <v>260</v>
      </c>
      <c r="D43" s="93"/>
      <c r="E43" s="93" t="s">
        <v>261</v>
      </c>
      <c r="F43" s="175">
        <v>43709</v>
      </c>
      <c r="G43" s="94">
        <v>44438</v>
      </c>
      <c r="H43" s="95">
        <v>30379</v>
      </c>
      <c r="I43" s="96" t="s">
        <v>23</v>
      </c>
      <c r="J43" s="96" t="s">
        <v>20</v>
      </c>
      <c r="K43" s="97">
        <v>19090438</v>
      </c>
    </row>
    <row r="44" spans="1:11" ht="32.15" customHeight="1" x14ac:dyDescent="0.3">
      <c r="A44" s="183" t="s">
        <v>159</v>
      </c>
      <c r="B44" s="174"/>
      <c r="C44" s="174" t="s">
        <v>241</v>
      </c>
      <c r="D44" s="174"/>
      <c r="E44" s="174" t="s">
        <v>161</v>
      </c>
      <c r="F44" s="175">
        <v>43709</v>
      </c>
      <c r="G44" s="175">
        <v>44104</v>
      </c>
      <c r="H44" s="176">
        <v>20009</v>
      </c>
      <c r="I44" s="177" t="s">
        <v>23</v>
      </c>
      <c r="J44" s="177" t="s">
        <v>20</v>
      </c>
      <c r="K44" s="178">
        <v>19090430</v>
      </c>
    </row>
    <row r="45" spans="1:11" ht="32.15" customHeight="1" x14ac:dyDescent="0.3">
      <c r="A45" s="183" t="s">
        <v>203</v>
      </c>
      <c r="B45" s="174"/>
      <c r="C45" s="174" t="s">
        <v>204</v>
      </c>
      <c r="D45" s="174" t="s">
        <v>60</v>
      </c>
      <c r="E45" s="174" t="s">
        <v>205</v>
      </c>
      <c r="F45" s="175">
        <v>43831</v>
      </c>
      <c r="G45" s="175">
        <v>45291</v>
      </c>
      <c r="H45" s="176">
        <v>194004</v>
      </c>
      <c r="I45" s="177" t="s">
        <v>2</v>
      </c>
      <c r="J45" s="177" t="s">
        <v>1</v>
      </c>
      <c r="K45" s="178">
        <v>19090408</v>
      </c>
    </row>
    <row r="46" spans="1:11" ht="32.15" customHeight="1" x14ac:dyDescent="0.3">
      <c r="A46" s="174" t="s">
        <v>262</v>
      </c>
      <c r="B46" s="174"/>
      <c r="C46" s="174" t="s">
        <v>60</v>
      </c>
      <c r="D46" s="174"/>
      <c r="E46" s="174" t="s">
        <v>263</v>
      </c>
      <c r="F46" s="175">
        <v>44013</v>
      </c>
      <c r="G46" s="175">
        <v>45107</v>
      </c>
      <c r="H46" s="176">
        <v>518190</v>
      </c>
      <c r="I46" s="177" t="s">
        <v>24</v>
      </c>
      <c r="J46" s="177" t="s">
        <v>25</v>
      </c>
      <c r="K46" s="178">
        <v>19090440</v>
      </c>
    </row>
    <row r="47" spans="1:11" ht="32.15" customHeight="1" x14ac:dyDescent="0.3">
      <c r="A47" s="183" t="s">
        <v>318</v>
      </c>
      <c r="B47" s="174"/>
      <c r="C47" s="174" t="s">
        <v>60</v>
      </c>
      <c r="D47" s="174"/>
      <c r="E47" s="174" t="s">
        <v>209</v>
      </c>
      <c r="F47" s="175">
        <v>44075</v>
      </c>
      <c r="G47" s="175">
        <v>45169</v>
      </c>
      <c r="H47" s="176">
        <v>265339</v>
      </c>
      <c r="I47" s="177" t="s">
        <v>24</v>
      </c>
      <c r="J47" s="177" t="s">
        <v>25</v>
      </c>
      <c r="K47" s="178">
        <v>19090411</v>
      </c>
    </row>
    <row r="48" spans="1:11" ht="32.15" customHeight="1" x14ac:dyDescent="0.3">
      <c r="A48" s="183" t="s">
        <v>314</v>
      </c>
      <c r="B48" s="174"/>
      <c r="C48" s="174" t="s">
        <v>163</v>
      </c>
      <c r="D48" s="174"/>
      <c r="E48" s="174" t="s">
        <v>164</v>
      </c>
      <c r="F48" s="175">
        <v>43709</v>
      </c>
      <c r="G48" s="175">
        <v>44074</v>
      </c>
      <c r="H48" s="176">
        <v>20000</v>
      </c>
      <c r="I48" s="177" t="s">
        <v>24</v>
      </c>
      <c r="J48" s="177" t="s">
        <v>25</v>
      </c>
      <c r="K48" s="178">
        <v>19090406</v>
      </c>
    </row>
    <row r="49" spans="1:11" ht="32.15" customHeight="1" x14ac:dyDescent="0.3">
      <c r="A49" s="183" t="s">
        <v>314</v>
      </c>
      <c r="B49" s="174"/>
      <c r="C49" s="93" t="s">
        <v>212</v>
      </c>
      <c r="D49" s="93"/>
      <c r="E49" s="93" t="s">
        <v>213</v>
      </c>
      <c r="F49" s="94">
        <v>43709</v>
      </c>
      <c r="G49" s="94">
        <v>44074</v>
      </c>
      <c r="H49" s="95">
        <v>65000</v>
      </c>
      <c r="I49" s="96" t="s">
        <v>24</v>
      </c>
      <c r="J49" s="96" t="s">
        <v>25</v>
      </c>
      <c r="K49" s="97">
        <v>19090418</v>
      </c>
    </row>
    <row r="50" spans="1:11" ht="32.15" customHeight="1" x14ac:dyDescent="0.3">
      <c r="A50" s="183" t="s">
        <v>147</v>
      </c>
      <c r="B50" s="174"/>
      <c r="C50" s="93" t="s">
        <v>148</v>
      </c>
      <c r="D50" s="93"/>
      <c r="E50" s="93" t="s">
        <v>219</v>
      </c>
      <c r="F50" s="175">
        <v>43739</v>
      </c>
      <c r="G50" s="94">
        <v>44104</v>
      </c>
      <c r="H50" s="95">
        <v>5700</v>
      </c>
      <c r="I50" s="96" t="s">
        <v>26</v>
      </c>
      <c r="J50" s="96" t="s">
        <v>25</v>
      </c>
      <c r="K50" s="97">
        <v>19090419</v>
      </c>
    </row>
    <row r="51" spans="1:11" ht="32.15" customHeight="1" x14ac:dyDescent="0.3">
      <c r="A51" s="99" t="s">
        <v>126</v>
      </c>
      <c r="B51" s="93"/>
      <c r="C51" s="93" t="s">
        <v>202</v>
      </c>
      <c r="D51" s="93"/>
      <c r="E51" s="93" t="s">
        <v>135</v>
      </c>
      <c r="F51" s="175">
        <v>43693</v>
      </c>
      <c r="G51" s="94">
        <v>44074</v>
      </c>
      <c r="H51" s="95">
        <v>49562</v>
      </c>
      <c r="I51" s="96" t="s">
        <v>27</v>
      </c>
      <c r="J51" s="96" t="s">
        <v>25</v>
      </c>
      <c r="K51" s="97">
        <v>19090407</v>
      </c>
    </row>
    <row r="52" spans="1:11" ht="32.15" customHeight="1" x14ac:dyDescent="0.3">
      <c r="A52" s="99" t="s">
        <v>220</v>
      </c>
      <c r="B52" s="174"/>
      <c r="C52" s="93" t="s">
        <v>221</v>
      </c>
      <c r="D52" s="93" t="s">
        <v>85</v>
      </c>
      <c r="E52" s="174" t="s">
        <v>222</v>
      </c>
      <c r="F52" s="175">
        <v>43617</v>
      </c>
      <c r="G52" s="94">
        <v>43983</v>
      </c>
      <c r="H52" s="95">
        <v>30000</v>
      </c>
      <c r="I52" s="96" t="s">
        <v>27</v>
      </c>
      <c r="J52" s="96" t="s">
        <v>25</v>
      </c>
      <c r="K52" s="97">
        <v>19090420</v>
      </c>
    </row>
    <row r="53" spans="1:11" ht="32.15" customHeight="1" x14ac:dyDescent="0.3">
      <c r="A53" s="182" t="s">
        <v>196</v>
      </c>
      <c r="B53" s="168"/>
      <c r="C53" s="168" t="s">
        <v>60</v>
      </c>
      <c r="D53" s="233"/>
      <c r="E53" s="233" t="s">
        <v>197</v>
      </c>
      <c r="F53" s="169">
        <v>43952</v>
      </c>
      <c r="G53" s="169">
        <v>45046</v>
      </c>
      <c r="H53" s="170">
        <v>209924</v>
      </c>
      <c r="I53" s="171" t="s">
        <v>28</v>
      </c>
      <c r="J53" s="171" t="s">
        <v>25</v>
      </c>
      <c r="K53" s="172">
        <v>19090412</v>
      </c>
    </row>
    <row r="54" spans="1:11" ht="32.15" customHeight="1" x14ac:dyDescent="0.3">
      <c r="A54" s="183" t="s">
        <v>323</v>
      </c>
      <c r="B54" s="174"/>
      <c r="C54" s="93" t="s">
        <v>251</v>
      </c>
      <c r="D54" s="93" t="s">
        <v>252</v>
      </c>
      <c r="E54" s="174" t="s">
        <v>253</v>
      </c>
      <c r="F54" s="94">
        <v>43983</v>
      </c>
      <c r="G54" s="94">
        <v>45077</v>
      </c>
      <c r="H54" s="95">
        <v>96500</v>
      </c>
      <c r="I54" s="96" t="s">
        <v>30</v>
      </c>
      <c r="J54" s="96" t="s">
        <v>25</v>
      </c>
      <c r="K54" s="97">
        <v>19090433</v>
      </c>
    </row>
    <row r="55" spans="1:11" ht="32.15" customHeight="1" x14ac:dyDescent="0.3">
      <c r="A55" s="168" t="s">
        <v>198</v>
      </c>
      <c r="B55" s="168"/>
      <c r="C55" s="168" t="s">
        <v>287</v>
      </c>
      <c r="D55" s="168"/>
      <c r="E55" s="168" t="s">
        <v>199</v>
      </c>
      <c r="F55" s="169">
        <v>43709</v>
      </c>
      <c r="G55" s="169">
        <v>44469</v>
      </c>
      <c r="H55" s="170">
        <v>216500</v>
      </c>
      <c r="I55" s="171" t="s">
        <v>30</v>
      </c>
      <c r="J55" s="171" t="s">
        <v>25</v>
      </c>
      <c r="K55" s="172">
        <v>19090417</v>
      </c>
    </row>
    <row r="56" spans="1:11" ht="32.15" customHeight="1" x14ac:dyDescent="0.3">
      <c r="A56" s="182" t="s">
        <v>198</v>
      </c>
      <c r="B56" s="168"/>
      <c r="C56" s="168" t="s">
        <v>200</v>
      </c>
      <c r="D56" s="168"/>
      <c r="E56" s="173" t="s">
        <v>201</v>
      </c>
      <c r="F56" s="169">
        <v>43729</v>
      </c>
      <c r="G56" s="169">
        <v>44469</v>
      </c>
      <c r="H56" s="170">
        <v>389375</v>
      </c>
      <c r="I56" s="171" t="s">
        <v>30</v>
      </c>
      <c r="J56" s="171" t="s">
        <v>25</v>
      </c>
      <c r="K56" s="172">
        <v>19090425</v>
      </c>
    </row>
    <row r="57" spans="1:11" ht="32.15" customHeight="1" x14ac:dyDescent="0.3">
      <c r="A57" s="183" t="s">
        <v>274</v>
      </c>
      <c r="B57" s="174"/>
      <c r="C57" s="93" t="s">
        <v>275</v>
      </c>
      <c r="D57" s="174"/>
      <c r="E57" s="174" t="s">
        <v>276</v>
      </c>
      <c r="F57" s="175">
        <v>43831</v>
      </c>
      <c r="G57" s="94">
        <v>44196</v>
      </c>
      <c r="H57" s="95">
        <v>2900</v>
      </c>
      <c r="I57" s="96" t="s">
        <v>30</v>
      </c>
      <c r="J57" s="96" t="s">
        <v>25</v>
      </c>
      <c r="K57" s="97">
        <v>19090452</v>
      </c>
    </row>
    <row r="58" spans="1:11" ht="32.15" customHeight="1" x14ac:dyDescent="0.3">
      <c r="A58" s="183" t="s">
        <v>319</v>
      </c>
      <c r="B58" s="174"/>
      <c r="C58" s="93" t="s">
        <v>60</v>
      </c>
      <c r="D58" s="93"/>
      <c r="E58" s="180" t="s">
        <v>211</v>
      </c>
      <c r="F58" s="175">
        <v>43952</v>
      </c>
      <c r="G58" s="94">
        <v>45046</v>
      </c>
      <c r="H58" s="95">
        <v>321845</v>
      </c>
      <c r="I58" s="96" t="s">
        <v>31</v>
      </c>
      <c r="J58" s="96" t="s">
        <v>25</v>
      </c>
      <c r="K58" s="97">
        <v>19090415</v>
      </c>
    </row>
    <row r="59" spans="1:11" ht="32.15" customHeight="1" x14ac:dyDescent="0.3">
      <c r="A59" s="216" t="s">
        <v>301</v>
      </c>
      <c r="B59" s="217" t="s">
        <v>322</v>
      </c>
      <c r="C59" s="93" t="s">
        <v>60</v>
      </c>
      <c r="D59" s="93"/>
      <c r="E59" s="180" t="s">
        <v>211</v>
      </c>
      <c r="F59" s="175">
        <v>43952</v>
      </c>
      <c r="G59" s="94">
        <v>45046</v>
      </c>
      <c r="H59" s="95"/>
      <c r="I59" s="96" t="s">
        <v>31</v>
      </c>
      <c r="J59" s="96" t="s">
        <v>25</v>
      </c>
      <c r="K59" s="97">
        <v>19090415</v>
      </c>
    </row>
    <row r="60" spans="1:11" ht="32.15" customHeight="1" x14ac:dyDescent="0.3">
      <c r="A60" s="231" t="s">
        <v>324</v>
      </c>
      <c r="B60" s="232" t="s">
        <v>322</v>
      </c>
      <c r="C60" s="184" t="s">
        <v>60</v>
      </c>
      <c r="D60" s="184"/>
      <c r="E60" s="234" t="s">
        <v>211</v>
      </c>
      <c r="F60" s="185">
        <v>43952</v>
      </c>
      <c r="G60" s="185">
        <v>45046</v>
      </c>
      <c r="H60" s="186"/>
      <c r="I60" s="187" t="s">
        <v>31</v>
      </c>
      <c r="J60" s="187" t="s">
        <v>25</v>
      </c>
      <c r="K60" s="188">
        <v>19090415</v>
      </c>
    </row>
  </sheetData>
  <mergeCells count="2">
    <mergeCell ref="A4:B4"/>
    <mergeCell ref="D4:E4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Reynolds</dc:creator>
  <cp:keywords/>
  <dc:description/>
  <cp:lastModifiedBy>Research and Creative Activities</cp:lastModifiedBy>
  <cp:revision/>
  <dcterms:created xsi:type="dcterms:W3CDTF">1996-12-04T22:56:15Z</dcterms:created>
  <dcterms:modified xsi:type="dcterms:W3CDTF">2019-10-14T16:53:34Z</dcterms:modified>
  <cp:category/>
  <cp:contentStatus/>
</cp:coreProperties>
</file>