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ls76\Dropbox\PublicStuff\BM 418 Public\Learning Tools\"/>
    </mc:Choice>
  </mc:AlternateContent>
  <bookViews>
    <workbookView xWindow="0" yWindow="0" windowWidth="17310" windowHeight="10605" firstSheet="1" activeTab="1"/>
  </bookViews>
  <sheets>
    <sheet name="Introduction" sheetId="4" r:id="rId1"/>
    <sheet name="Month 1" sheetId="1" r:id="rId2"/>
    <sheet name="Month 2" sheetId="2" r:id="rId3"/>
    <sheet name="Month 3" sheetId="3" r:id="rId4"/>
    <sheet name="12 Month Budget" sheetId="5" r:id="rId5"/>
    <sheet name="Example Annual" sheetId="7" r:id="rId6"/>
  </sheets>
  <definedNames>
    <definedName name="Month">'Month 1'!$Y$2:$Z$13</definedName>
    <definedName name="MonthNum">'Month 1'!$X$2:$Y$13</definedName>
    <definedName name="_xlnm.Print_Area" localSheetId="4">'12 Month Budget'!$A$1:$P$44</definedName>
    <definedName name="_xlnm.Print_Area" localSheetId="1">'Month 1'!$A$1:$H$44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3" i="5" l="1"/>
  <c r="M43" i="5"/>
  <c r="L43" i="5"/>
  <c r="K43" i="5"/>
  <c r="J43" i="5"/>
  <c r="I43" i="5"/>
  <c r="E43" i="5"/>
  <c r="D43" i="5"/>
  <c r="C43" i="5"/>
  <c r="G4" i="1"/>
  <c r="M3" i="3"/>
  <c r="M2" i="3"/>
  <c r="M3" i="2"/>
  <c r="M2" i="2"/>
  <c r="D4" i="1"/>
  <c r="B3" i="3"/>
  <c r="B3" i="2"/>
  <c r="AB14" i="1" l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D6" i="1"/>
  <c r="B3" i="1" s="1"/>
  <c r="K3" i="2"/>
  <c r="D41" i="7" l="1"/>
  <c r="D38" i="7"/>
  <c r="E37" i="7"/>
  <c r="F37" i="7" s="1"/>
  <c r="E36" i="7"/>
  <c r="F36" i="7" s="1"/>
  <c r="E35" i="7"/>
  <c r="F35" i="7" s="1"/>
  <c r="E34" i="7"/>
  <c r="F34" i="7" s="1"/>
  <c r="E33" i="7"/>
  <c r="F33" i="7" s="1"/>
  <c r="E32" i="7"/>
  <c r="F32" i="7" s="1"/>
  <c r="E31" i="7"/>
  <c r="F31" i="7" s="1"/>
  <c r="E30" i="7"/>
  <c r="E27" i="7"/>
  <c r="F27" i="7" s="1"/>
  <c r="E26" i="7"/>
  <c r="F26" i="7" s="1"/>
  <c r="E25" i="7"/>
  <c r="F25" i="7" s="1"/>
  <c r="E24" i="7"/>
  <c r="F24" i="7" s="1"/>
  <c r="E23" i="7"/>
  <c r="E22" i="7"/>
  <c r="F22" i="7" s="1"/>
  <c r="D20" i="7"/>
  <c r="D28" i="7" s="1"/>
  <c r="E19" i="7"/>
  <c r="F19" i="7" s="1"/>
  <c r="E18" i="7"/>
  <c r="F18" i="7" s="1"/>
  <c r="E17" i="7"/>
  <c r="F17" i="7" s="1"/>
  <c r="E13" i="7"/>
  <c r="G42" i="7" s="1"/>
  <c r="E12" i="7"/>
  <c r="F12" i="7" s="1"/>
  <c r="D11" i="7"/>
  <c r="D14" i="7" s="1"/>
  <c r="E10" i="7"/>
  <c r="F10" i="7" s="1"/>
  <c r="E9" i="7"/>
  <c r="G9" i="7" s="1"/>
  <c r="B4" i="7"/>
  <c r="B2" i="7"/>
  <c r="D39" i="7" l="1"/>
  <c r="D40" i="7" s="1"/>
  <c r="D42" i="7" s="1"/>
  <c r="D43" i="7" s="1"/>
  <c r="E38" i="7"/>
  <c r="G25" i="7"/>
  <c r="E28" i="7"/>
  <c r="E41" i="7"/>
  <c r="G10" i="7"/>
  <c r="G12" i="7" s="1"/>
  <c r="G13" i="7" s="1"/>
  <c r="G17" i="7" s="1"/>
  <c r="G18" i="7" s="1"/>
  <c r="G19" i="7" s="1"/>
  <c r="G22" i="7" s="1"/>
  <c r="G23" i="7" s="1"/>
  <c r="G26" i="7" s="1"/>
  <c r="E11" i="7"/>
  <c r="F23" i="7"/>
  <c r="F28" i="7" s="1"/>
  <c r="F9" i="7"/>
  <c r="F13" i="7"/>
  <c r="F30" i="7"/>
  <c r="F38" i="7" s="1"/>
  <c r="E39" i="7" l="1"/>
  <c r="G24" i="7"/>
  <c r="G27" i="7" s="1"/>
  <c r="G30" i="7" s="1"/>
  <c r="G31" i="7" s="1"/>
  <c r="G32" i="7" s="1"/>
  <c r="G33" i="7" s="1"/>
  <c r="G34" i="7" s="1"/>
  <c r="G35" i="7" s="1"/>
  <c r="G36" i="7" s="1"/>
  <c r="G37" i="7" s="1"/>
  <c r="G40" i="7" s="1"/>
  <c r="F39" i="7"/>
  <c r="E14" i="7"/>
  <c r="F11" i="7"/>
  <c r="E40" i="7" l="1"/>
  <c r="E42" i="7" s="1"/>
  <c r="E43" i="7" s="1"/>
  <c r="F14" i="7"/>
  <c r="B2" i="5" l="1"/>
  <c r="B4" i="5"/>
  <c r="C6" i="5"/>
  <c r="C5" i="5" s="1"/>
  <c r="D5" i="5" s="1"/>
  <c r="E5" i="5" s="1"/>
  <c r="C9" i="5"/>
  <c r="D9" i="5"/>
  <c r="E9" i="5"/>
  <c r="E11" i="5" s="1"/>
  <c r="C10" i="5"/>
  <c r="D10" i="5"/>
  <c r="E10" i="5"/>
  <c r="F11" i="5"/>
  <c r="G11" i="5"/>
  <c r="H11" i="5"/>
  <c r="H14" i="5" s="1"/>
  <c r="C12" i="5"/>
  <c r="D12" i="5"/>
  <c r="E12" i="5"/>
  <c r="C13" i="5"/>
  <c r="C41" i="5" s="1"/>
  <c r="D13" i="5"/>
  <c r="D41" i="5" s="1"/>
  <c r="E13" i="5"/>
  <c r="F14" i="5"/>
  <c r="G14" i="5"/>
  <c r="C15" i="5"/>
  <c r="D15" i="5"/>
  <c r="E15" i="5"/>
  <c r="C17" i="5"/>
  <c r="D17" i="5"/>
  <c r="E17" i="5"/>
  <c r="C18" i="5"/>
  <c r="C20" i="5" s="1"/>
  <c r="D18" i="5"/>
  <c r="E18" i="5"/>
  <c r="C19" i="5"/>
  <c r="D19" i="5"/>
  <c r="E19" i="5"/>
  <c r="F20" i="5"/>
  <c r="G20" i="5"/>
  <c r="H20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F28" i="5"/>
  <c r="F39" i="5" s="1"/>
  <c r="G28" i="5"/>
  <c r="H28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F38" i="5"/>
  <c r="G38" i="5"/>
  <c r="G39" i="5" s="1"/>
  <c r="H38" i="5"/>
  <c r="H39" i="5" s="1"/>
  <c r="E41" i="5"/>
  <c r="N41" i="5"/>
  <c r="M41" i="5"/>
  <c r="L41" i="5"/>
  <c r="K41" i="5"/>
  <c r="J41" i="5"/>
  <c r="I41" i="5"/>
  <c r="H41" i="5"/>
  <c r="G41" i="5"/>
  <c r="F41" i="5"/>
  <c r="I38" i="5"/>
  <c r="J38" i="5"/>
  <c r="J39" i="5" s="1"/>
  <c r="K38" i="5"/>
  <c r="L38" i="5"/>
  <c r="M38" i="5"/>
  <c r="N38" i="5"/>
  <c r="L39" i="5"/>
  <c r="L28" i="5"/>
  <c r="K28" i="5"/>
  <c r="J28" i="5"/>
  <c r="I28" i="5"/>
  <c r="I39" i="5" s="1"/>
  <c r="N20" i="5"/>
  <c r="N28" i="5" s="1"/>
  <c r="N39" i="5" s="1"/>
  <c r="M20" i="5"/>
  <c r="M28" i="5" s="1"/>
  <c r="L20" i="5"/>
  <c r="K20" i="5"/>
  <c r="J20" i="5"/>
  <c r="I20" i="5"/>
  <c r="I14" i="5"/>
  <c r="J14" i="5"/>
  <c r="J40" i="5" s="1"/>
  <c r="I11" i="5"/>
  <c r="J11" i="5"/>
  <c r="K11" i="5"/>
  <c r="K14" i="5" s="1"/>
  <c r="L11" i="5"/>
  <c r="L14" i="5" s="1"/>
  <c r="L40" i="5" s="1"/>
  <c r="M11" i="5"/>
  <c r="M14" i="5" s="1"/>
  <c r="N11" i="5"/>
  <c r="N14" i="5" s="1"/>
  <c r="K3" i="3"/>
  <c r="K1" i="3"/>
  <c r="B2" i="3" s="1"/>
  <c r="K1" i="2"/>
  <c r="B2" i="2" s="1"/>
  <c r="D41" i="3"/>
  <c r="D38" i="3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E27" i="3"/>
  <c r="F27" i="3" s="1"/>
  <c r="E26" i="3"/>
  <c r="F26" i="3" s="1"/>
  <c r="E25" i="3"/>
  <c r="G25" i="3" s="1"/>
  <c r="E24" i="3"/>
  <c r="F24" i="3" s="1"/>
  <c r="E23" i="3"/>
  <c r="F23" i="3" s="1"/>
  <c r="E22" i="3"/>
  <c r="F22" i="3" s="1"/>
  <c r="D20" i="3"/>
  <c r="D28" i="3" s="1"/>
  <c r="E19" i="3"/>
  <c r="F19" i="3" s="1"/>
  <c r="E18" i="3"/>
  <c r="F18" i="3" s="1"/>
  <c r="E17" i="3"/>
  <c r="E13" i="3"/>
  <c r="E41" i="3" s="1"/>
  <c r="E12" i="3"/>
  <c r="F12" i="3" s="1"/>
  <c r="D11" i="3"/>
  <c r="D14" i="3" s="1"/>
  <c r="E14" i="5" s="1"/>
  <c r="E10" i="3"/>
  <c r="F10" i="3" s="1"/>
  <c r="E9" i="3"/>
  <c r="F9" i="3" s="1"/>
  <c r="D41" i="2"/>
  <c r="D38" i="2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E27" i="2"/>
  <c r="F27" i="2" s="1"/>
  <c r="E26" i="2"/>
  <c r="F26" i="2" s="1"/>
  <c r="E25" i="2"/>
  <c r="G25" i="2" s="1"/>
  <c r="E24" i="2"/>
  <c r="F24" i="2" s="1"/>
  <c r="E23" i="2"/>
  <c r="F23" i="2" s="1"/>
  <c r="E22" i="2"/>
  <c r="F22" i="2" s="1"/>
  <c r="D20" i="2"/>
  <c r="D28" i="2" s="1"/>
  <c r="E19" i="2"/>
  <c r="F19" i="2" s="1"/>
  <c r="E18" i="2"/>
  <c r="F18" i="2" s="1"/>
  <c r="E17" i="2"/>
  <c r="E13" i="2"/>
  <c r="E41" i="2" s="1"/>
  <c r="E12" i="2"/>
  <c r="F12" i="2" s="1"/>
  <c r="D11" i="2"/>
  <c r="D14" i="2" s="1"/>
  <c r="D14" i="5" s="1"/>
  <c r="E10" i="2"/>
  <c r="F10" i="2" s="1"/>
  <c r="E9" i="2"/>
  <c r="F9" i="2" s="1"/>
  <c r="E41" i="1"/>
  <c r="E26" i="1"/>
  <c r="F26" i="1" s="1"/>
  <c r="D41" i="1"/>
  <c r="D38" i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E27" i="1"/>
  <c r="F27" i="1" s="1"/>
  <c r="E25" i="1"/>
  <c r="F25" i="1" s="1"/>
  <c r="E24" i="1"/>
  <c r="F24" i="1" s="1"/>
  <c r="E23" i="1"/>
  <c r="F23" i="1" s="1"/>
  <c r="E22" i="1"/>
  <c r="F22" i="1" s="1"/>
  <c r="D20" i="1"/>
  <c r="D28" i="1" s="1"/>
  <c r="E19" i="1"/>
  <c r="F19" i="1" s="1"/>
  <c r="E18" i="1"/>
  <c r="F18" i="1" s="1"/>
  <c r="E17" i="1"/>
  <c r="E13" i="1"/>
  <c r="F13" i="1" s="1"/>
  <c r="E12" i="1"/>
  <c r="F12" i="1" s="1"/>
  <c r="D11" i="1"/>
  <c r="D14" i="1" s="1"/>
  <c r="C14" i="5" s="1"/>
  <c r="E10" i="1"/>
  <c r="F10" i="1" s="1"/>
  <c r="E9" i="1"/>
  <c r="G9" i="1" s="1"/>
  <c r="G40" i="5" l="1"/>
  <c r="F40" i="5"/>
  <c r="F42" i="5"/>
  <c r="F43" i="5" s="1"/>
  <c r="E20" i="5"/>
  <c r="E28" i="5" s="1"/>
  <c r="D20" i="5"/>
  <c r="C11" i="5"/>
  <c r="O32" i="5"/>
  <c r="E38" i="5"/>
  <c r="D38" i="5"/>
  <c r="D11" i="5"/>
  <c r="O36" i="5"/>
  <c r="O33" i="5"/>
  <c r="O35" i="5"/>
  <c r="C28" i="5"/>
  <c r="E28" i="3"/>
  <c r="D28" i="5"/>
  <c r="F13" i="2"/>
  <c r="N42" i="5"/>
  <c r="G42" i="5"/>
  <c r="G43" i="5" s="1"/>
  <c r="H40" i="5"/>
  <c r="H42" i="5" s="1"/>
  <c r="H43" i="5" s="1"/>
  <c r="M39" i="5"/>
  <c r="M40" i="5" s="1"/>
  <c r="M42" i="5" s="1"/>
  <c r="J42" i="5"/>
  <c r="I40" i="5"/>
  <c r="I42" i="5" s="1"/>
  <c r="L42" i="5"/>
  <c r="N40" i="5"/>
  <c r="F17" i="3"/>
  <c r="K39" i="5"/>
  <c r="K40" i="5" s="1"/>
  <c r="K42" i="5" s="1"/>
  <c r="C38" i="5"/>
  <c r="F5" i="5"/>
  <c r="E6" i="5"/>
  <c r="D6" i="5"/>
  <c r="O41" i="5"/>
  <c r="O34" i="5"/>
  <c r="F13" i="3"/>
  <c r="E11" i="3"/>
  <c r="E14" i="3" s="1"/>
  <c r="E38" i="3"/>
  <c r="E11" i="2"/>
  <c r="F11" i="2" s="1"/>
  <c r="E28" i="2"/>
  <c r="E38" i="2"/>
  <c r="E39" i="2" s="1"/>
  <c r="F17" i="2"/>
  <c r="K2" i="2"/>
  <c r="D4" i="2" s="1"/>
  <c r="D39" i="3"/>
  <c r="D40" i="3"/>
  <c r="D42" i="3" s="1"/>
  <c r="D43" i="3" s="1"/>
  <c r="G9" i="3"/>
  <c r="G10" i="3" s="1"/>
  <c r="G12" i="3" s="1"/>
  <c r="G13" i="3" s="1"/>
  <c r="G17" i="3" s="1"/>
  <c r="G18" i="3" s="1"/>
  <c r="G19" i="3" s="1"/>
  <c r="G22" i="3" s="1"/>
  <c r="G23" i="3" s="1"/>
  <c r="F25" i="3"/>
  <c r="F30" i="3"/>
  <c r="F38" i="3" s="1"/>
  <c r="G42" i="3"/>
  <c r="D39" i="2"/>
  <c r="D40" i="2" s="1"/>
  <c r="D42" i="2" s="1"/>
  <c r="D43" i="2" s="1"/>
  <c r="G9" i="2"/>
  <c r="G10" i="2" s="1"/>
  <c r="G12" i="2" s="1"/>
  <c r="G13" i="2" s="1"/>
  <c r="G17" i="2" s="1"/>
  <c r="G18" i="2" s="1"/>
  <c r="G19" i="2" s="1"/>
  <c r="G22" i="2" s="1"/>
  <c r="G23" i="2" s="1"/>
  <c r="F25" i="2"/>
  <c r="F30" i="2"/>
  <c r="F38" i="2" s="1"/>
  <c r="G42" i="2"/>
  <c r="G10" i="1"/>
  <c r="G12" i="1" s="1"/>
  <c r="G13" i="1" s="1"/>
  <c r="G17" i="1" s="1"/>
  <c r="G18" i="1" s="1"/>
  <c r="G19" i="1" s="1"/>
  <c r="G22" i="1" s="1"/>
  <c r="G23" i="1" s="1"/>
  <c r="G24" i="1" s="1"/>
  <c r="G27" i="1" s="1"/>
  <c r="G30" i="1" s="1"/>
  <c r="G31" i="1" s="1"/>
  <c r="G32" i="1" s="1"/>
  <c r="G33" i="1" s="1"/>
  <c r="G34" i="1" s="1"/>
  <c r="G35" i="1" s="1"/>
  <c r="G36" i="1" s="1"/>
  <c r="G37" i="1" s="1"/>
  <c r="G40" i="1" s="1"/>
  <c r="G25" i="1"/>
  <c r="D39" i="1"/>
  <c r="D40" i="1" s="1"/>
  <c r="D42" i="1" s="1"/>
  <c r="D43" i="1" s="1"/>
  <c r="E38" i="1"/>
  <c r="E28" i="1"/>
  <c r="F17" i="1"/>
  <c r="F28" i="1" s="1"/>
  <c r="E11" i="1"/>
  <c r="G42" i="1"/>
  <c r="F9" i="1"/>
  <c r="F30" i="1"/>
  <c r="F38" i="1" s="1"/>
  <c r="E39" i="3" l="1"/>
  <c r="F11" i="3"/>
  <c r="F28" i="3"/>
  <c r="F39" i="3" s="1"/>
  <c r="E39" i="5"/>
  <c r="E40" i="5" s="1"/>
  <c r="E42" i="5" s="1"/>
  <c r="E14" i="2"/>
  <c r="D39" i="5"/>
  <c r="D40" i="5" s="1"/>
  <c r="D42" i="5" s="1"/>
  <c r="C39" i="5"/>
  <c r="C40" i="5" s="1"/>
  <c r="F28" i="2"/>
  <c r="F39" i="2" s="1"/>
  <c r="F6" i="5"/>
  <c r="G5" i="5"/>
  <c r="E40" i="2"/>
  <c r="E42" i="2" s="1"/>
  <c r="E43" i="2" s="1"/>
  <c r="G24" i="3"/>
  <c r="G27" i="3" s="1"/>
  <c r="G30" i="3" s="1"/>
  <c r="G31" i="3" s="1"/>
  <c r="G32" i="3" s="1"/>
  <c r="G33" i="3" s="1"/>
  <c r="G34" i="3" s="1"/>
  <c r="G35" i="3" s="1"/>
  <c r="G36" i="3" s="1"/>
  <c r="G37" i="3" s="1"/>
  <c r="G40" i="3" s="1"/>
  <c r="G26" i="3"/>
  <c r="E40" i="3"/>
  <c r="E42" i="3" s="1"/>
  <c r="E43" i="3" s="1"/>
  <c r="F14" i="3"/>
  <c r="G24" i="2"/>
  <c r="G27" i="2" s="1"/>
  <c r="G30" i="2" s="1"/>
  <c r="G31" i="2" s="1"/>
  <c r="G32" i="2" s="1"/>
  <c r="G33" i="2" s="1"/>
  <c r="G34" i="2" s="1"/>
  <c r="G35" i="2" s="1"/>
  <c r="G36" i="2" s="1"/>
  <c r="G37" i="2" s="1"/>
  <c r="G40" i="2" s="1"/>
  <c r="G26" i="2"/>
  <c r="F14" i="2"/>
  <c r="G26" i="1"/>
  <c r="E39" i="1"/>
  <c r="F39" i="1"/>
  <c r="F11" i="1"/>
  <c r="E14" i="1"/>
  <c r="O40" i="5" l="1"/>
  <c r="C42" i="5"/>
  <c r="G6" i="5"/>
  <c r="H5" i="5"/>
  <c r="H6" i="5" s="1"/>
  <c r="E40" i="1"/>
  <c r="E42" i="1" s="1"/>
  <c r="E43" i="1" s="1"/>
  <c r="F14" i="1"/>
  <c r="O31" i="5"/>
  <c r="O26" i="5"/>
  <c r="O12" i="5"/>
  <c r="O27" i="5"/>
  <c r="O22" i="5"/>
  <c r="O9" i="5"/>
  <c r="O42" i="5" l="1"/>
  <c r="O43" i="5" s="1"/>
  <c r="O19" i="5"/>
  <c r="O30" i="5"/>
  <c r="O13" i="5"/>
  <c r="O18" i="5"/>
  <c r="O25" i="5"/>
  <c r="O17" i="5"/>
  <c r="O10" i="5"/>
  <c r="O11" i="5" s="1"/>
  <c r="B2" i="1"/>
  <c r="O20" i="5" l="1"/>
  <c r="O28" i="5" s="1"/>
  <c r="O14" i="5"/>
  <c r="O37" i="5" l="1"/>
  <c r="O38" i="5" l="1"/>
  <c r="O39" i="5" s="1"/>
  <c r="I5" i="5"/>
  <c r="J5" i="5" l="1"/>
  <c r="I6" i="5"/>
  <c r="K5" i="5" l="1"/>
  <c r="J6" i="5"/>
  <c r="L5" i="5" l="1"/>
  <c r="K6" i="5"/>
  <c r="M5" i="5" l="1"/>
  <c r="L6" i="5"/>
  <c r="N5" i="5" l="1"/>
  <c r="N6" i="5" s="1"/>
  <c r="M6" i="5"/>
  <c r="K2" i="3" l="1"/>
  <c r="D4" i="3" s="1"/>
</calcChain>
</file>

<file path=xl/sharedStrings.xml><?xml version="1.0" encoding="utf-8"?>
<sst xmlns="http://schemas.openxmlformats.org/spreadsheetml/2006/main" count="346" uniqueCount="107">
  <si>
    <t>Description</t>
  </si>
  <si>
    <t>Income</t>
  </si>
  <si>
    <t>Balance</t>
  </si>
  <si>
    <t>Rent</t>
  </si>
  <si>
    <t>Utilities</t>
  </si>
  <si>
    <t>Entertainment</t>
  </si>
  <si>
    <t>Taxes</t>
  </si>
  <si>
    <t>Pay the Lord</t>
  </si>
  <si>
    <t>Income for Living Expenses</t>
  </si>
  <si>
    <t>Budget</t>
  </si>
  <si>
    <t>Difference</t>
  </si>
  <si>
    <t>Item  1</t>
  </si>
  <si>
    <t>Item  2</t>
  </si>
  <si>
    <t>Item  3</t>
  </si>
  <si>
    <t>Item  4</t>
  </si>
  <si>
    <t>Item  5</t>
  </si>
  <si>
    <t>Item  6</t>
  </si>
  <si>
    <t>Item  7</t>
  </si>
  <si>
    <t>Item  8</t>
  </si>
  <si>
    <t>Item  9</t>
  </si>
  <si>
    <t>Item  10</t>
  </si>
  <si>
    <t>Item  11</t>
  </si>
  <si>
    <t>Item  12</t>
  </si>
  <si>
    <t>Name:</t>
  </si>
  <si>
    <t>Year</t>
  </si>
  <si>
    <t>Month</t>
  </si>
  <si>
    <t>January</t>
  </si>
  <si>
    <t>February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</si>
  <si>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</si>
  <si>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</si>
  <si>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</si>
  <si>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</si>
  <si>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</si>
  <si>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</si>
  <si>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</si>
  <si>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</si>
  <si>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</si>
  <si>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</si>
  <si>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Food</t>
  </si>
  <si>
    <t>Eating Out</t>
  </si>
  <si>
    <t>Clothing</t>
  </si>
  <si>
    <t>Gas</t>
  </si>
  <si>
    <t>Insurance: Auto, Renters</t>
  </si>
  <si>
    <t>Books and Fees</t>
  </si>
  <si>
    <t>Personal Money</t>
  </si>
  <si>
    <t>Saving #1</t>
  </si>
  <si>
    <t>Personal Finance: Another Perspective</t>
  </si>
  <si>
    <t>Purpose:</t>
  </si>
  <si>
    <t>Disclosure:</t>
  </si>
  <si>
    <t>The purpose of this spreadsheet and this class is to help you get your financial house in</t>
  </si>
  <si>
    <t xml:space="preserve">order and to help you on your road to financial self-reliance.  If there are mistakes in this </t>
  </si>
  <si>
    <t xml:space="preserve">spreadsheet, please bring them to our attention and we will correct them in upcoming </t>
  </si>
  <si>
    <t xml:space="preserve">versions.  The teacher, and BYU, specifically disclaim any liability, or responsibility for </t>
  </si>
  <si>
    <t>claims, loss, or risk incurred, directly or indirectly, from using this material.</t>
  </si>
  <si>
    <t>The purpose of this spreadsheet is to give an Excel template for calculating a simple</t>
  </si>
  <si>
    <t>saving, income and expense plan for 3 months (Budget). They are not meant to replace</t>
  </si>
  <si>
    <t>good money management software such as Mint or Quicken, but may be helpful as you begin.</t>
  </si>
  <si>
    <t>To begin, go to Month 1 and put in your name in cell "K1", the year in cell "K2", and the</t>
  </si>
  <si>
    <t>month in cell "K3."  You will need to put the month and year in Month 2 and Month 3.</t>
  </si>
  <si>
    <t>Insert budget amounts in the green cells in column "D", and insert actual spending in columns</t>
  </si>
  <si>
    <t>Saving, Income and Expense Plans</t>
  </si>
  <si>
    <t>SIMPLE Saving, Income and Expense Plan (Budget LT4C)</t>
  </si>
  <si>
    <t>Saving #2 - Remaing Income</t>
  </si>
  <si>
    <t>Statement</t>
  </si>
  <si>
    <t>Monthly</t>
  </si>
  <si>
    <t>Total Fixed</t>
  </si>
  <si>
    <t xml:space="preserve">Total Variable </t>
  </si>
  <si>
    <t>Running</t>
  </si>
  <si>
    <t>Simple Saving, Income and Expense Plan</t>
  </si>
  <si>
    <t>Expenses - Fixed</t>
  </si>
  <si>
    <t>Expenses - Variable</t>
  </si>
  <si>
    <t xml:space="preserve">   Items are payments made on the specific row category, regardless of the day of the month</t>
  </si>
  <si>
    <t>(+ is good)</t>
  </si>
  <si>
    <t>"J" to "U."  The blue cells are where the calculations are automatic.</t>
  </si>
  <si>
    <t>12 Month Saving, Income and Expense Plan</t>
  </si>
  <si>
    <t>MonthNum</t>
  </si>
  <si>
    <t>Total</t>
  </si>
  <si>
    <t>Yearly</t>
  </si>
  <si>
    <t>Savings Percent</t>
  </si>
  <si>
    <t>Anne and Bryan Sudweeks</t>
  </si>
  <si>
    <t>Gross Income (U)</t>
  </si>
  <si>
    <t>Income less Taxes (S)</t>
  </si>
  <si>
    <t>Long-term Debt Payments</t>
  </si>
  <si>
    <t>Other Fixed Expenses</t>
  </si>
  <si>
    <t>Mortgage</t>
  </si>
  <si>
    <t>Consumer/Auto Loan pmts</t>
  </si>
  <si>
    <t>Student Loan Pmt</t>
  </si>
  <si>
    <t>Long-term Debt Payments (T)</t>
  </si>
  <si>
    <t>Weekly Date</t>
  </si>
  <si>
    <t>Pay Yourself (Saving #1)</t>
  </si>
  <si>
    <t xml:space="preserve">Living Expenses - Total (R) </t>
  </si>
  <si>
    <t>Savings - Total (Q)</t>
  </si>
  <si>
    <t>Other Expenses</t>
  </si>
  <si>
    <t>Yes</t>
  </si>
  <si>
    <t>No</t>
  </si>
  <si>
    <t>Year:</t>
  </si>
  <si>
    <t>Month:</t>
  </si>
  <si>
    <t>Monthly?:</t>
  </si>
  <si>
    <t>Date:</t>
  </si>
  <si>
    <t>Date</t>
  </si>
  <si>
    <t>Fixed Long-term Debt Payments</t>
  </si>
  <si>
    <t>Fixed Other Expenses</t>
  </si>
  <si>
    <t>Miscellaneous</t>
  </si>
  <si>
    <t>Note:  Underlined items transfer to Balance Sheet (TT04B) to calculate your</t>
  </si>
  <si>
    <t>6 financial ratios</t>
  </si>
  <si>
    <t>Other</t>
  </si>
  <si>
    <t>Monthly: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</si>
</sst>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m/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1"/>
      <color theme="1"/>
      <name val="Times New Roman"/>
      <family val="1"/>
    </font>
    <font>
      <sz val="12"/>
      <color rgb="FFFFFF00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Fill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5" borderId="11" xfId="0" applyFont="1" applyFill="1" applyBorder="1"/>
    <xf numFmtId="0" fontId="2" fillId="5" borderId="12" xfId="0" applyFont="1" applyFill="1" applyBorder="1"/>
    <xf numFmtId="43" fontId="2" fillId="5" borderId="12" xfId="1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0" xfId="0" applyFont="1" applyFill="1" applyBorder="1"/>
    <xf numFmtId="43" fontId="2" fillId="5" borderId="0" xfId="1" applyFont="1" applyFill="1" applyBorder="1"/>
    <xf numFmtId="0" fontId="2" fillId="0" borderId="0" xfId="0" applyFont="1" applyBorder="1"/>
    <xf numFmtId="43" fontId="2" fillId="3" borderId="0" xfId="1" applyFont="1" applyFill="1" applyBorder="1"/>
    <xf numFmtId="43" fontId="2" fillId="4" borderId="0" xfId="1" applyFont="1" applyFill="1" applyBorder="1"/>
    <xf numFmtId="43" fontId="2" fillId="0" borderId="0" xfId="1" applyFont="1" applyBorder="1"/>
    <xf numFmtId="0" fontId="2" fillId="5" borderId="16" xfId="0" applyFont="1" applyFill="1" applyBorder="1"/>
    <xf numFmtId="0" fontId="2" fillId="5" borderId="17" xfId="0" applyFont="1" applyFill="1" applyBorder="1"/>
    <xf numFmtId="43" fontId="2" fillId="5" borderId="17" xfId="1" applyFont="1" applyFill="1" applyBorder="1"/>
    <xf numFmtId="0" fontId="2" fillId="5" borderId="18" xfId="0" applyFont="1" applyFill="1" applyBorder="1"/>
    <xf numFmtId="0" fontId="2" fillId="0" borderId="0" xfId="0" applyFont="1" applyFill="1" applyBorder="1"/>
    <xf numFmtId="0" fontId="2" fillId="3" borderId="12" xfId="0" applyFont="1" applyFill="1" applyBorder="1"/>
    <xf numFmtId="0" fontId="2" fillId="3" borderId="0" xfId="0" applyFont="1" applyFill="1" applyBorder="1"/>
    <xf numFmtId="0" fontId="2" fillId="0" borderId="19" xfId="0" applyFont="1" applyBorder="1"/>
    <xf numFmtId="0" fontId="2" fillId="0" borderId="20" xfId="0" applyFont="1" applyBorder="1"/>
    <xf numFmtId="43" fontId="2" fillId="0" borderId="20" xfId="1" applyFont="1" applyBorder="1"/>
    <xf numFmtId="0" fontId="2" fillId="0" borderId="6" xfId="0" applyFont="1" applyBorder="1"/>
    <xf numFmtId="43" fontId="2" fillId="3" borderId="6" xfId="1" applyFont="1" applyFill="1" applyBorder="1"/>
    <xf numFmtId="43" fontId="2" fillId="4" borderId="6" xfId="1" applyFont="1" applyFill="1" applyBorder="1"/>
    <xf numFmtId="43" fontId="2" fillId="4" borderId="7" xfId="1" applyFont="1" applyFill="1" applyBorder="1"/>
    <xf numFmtId="43" fontId="2" fillId="4" borderId="20" xfId="1" applyFont="1" applyFill="1" applyBorder="1"/>
    <xf numFmtId="0" fontId="2" fillId="0" borderId="9" xfId="0" applyFont="1" applyBorder="1"/>
    <xf numFmtId="43" fontId="2" fillId="0" borderId="9" xfId="1" applyFont="1" applyBorder="1"/>
    <xf numFmtId="43" fontId="2" fillId="3" borderId="1" xfId="1" applyFont="1" applyFill="1" applyBorder="1"/>
    <xf numFmtId="0" fontId="2" fillId="3" borderId="13" xfId="0" applyFont="1" applyFill="1" applyBorder="1"/>
    <xf numFmtId="0" fontId="2" fillId="3" borderId="17" xfId="0" applyFont="1" applyFill="1" applyBorder="1"/>
    <xf numFmtId="0" fontId="8" fillId="0" borderId="0" xfId="0" applyFont="1"/>
    <xf numFmtId="0" fontId="7" fillId="0" borderId="1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5" fontId="7" fillId="0" borderId="0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0" xfId="0" applyFont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9" xfId="0" applyFont="1" applyBorder="1"/>
    <xf numFmtId="0" fontId="8" fillId="0" borderId="0" xfId="0" applyFont="1" applyBorder="1"/>
    <xf numFmtId="0" fontId="8" fillId="0" borderId="20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2" fillId="2" borderId="8" xfId="0" applyFont="1" applyFill="1" applyBorder="1"/>
    <xf numFmtId="0" fontId="3" fillId="2" borderId="9" xfId="0" applyFont="1" applyFill="1" applyBorder="1"/>
    <xf numFmtId="43" fontId="4" fillId="2" borderId="9" xfId="1" applyFont="1" applyFill="1" applyBorder="1" applyAlignment="1">
      <alignment horizontal="right"/>
    </xf>
    <xf numFmtId="43" fontId="4" fillId="2" borderId="10" xfId="1" applyFont="1" applyFill="1" applyBorder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43" fontId="4" fillId="2" borderId="6" xfId="1" applyFont="1" applyFill="1" applyBorder="1" applyAlignment="1">
      <alignment horizontal="right"/>
    </xf>
    <xf numFmtId="43" fontId="4" fillId="2" borderId="7" xfId="1" applyFont="1" applyFill="1" applyBorder="1" applyAlignment="1">
      <alignment horizontal="right"/>
    </xf>
    <xf numFmtId="43" fontId="4" fillId="0" borderId="0" xfId="1" applyFont="1" applyBorder="1"/>
    <xf numFmtId="43" fontId="4" fillId="0" borderId="0" xfId="1" applyFont="1" applyFill="1" applyBorder="1"/>
    <xf numFmtId="43" fontId="4" fillId="4" borderId="20" xfId="1" applyFont="1" applyFill="1" applyBorder="1"/>
    <xf numFmtId="43" fontId="2" fillId="0" borderId="0" xfId="0" applyNumberFormat="1" applyFont="1"/>
    <xf numFmtId="0" fontId="2" fillId="0" borderId="5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10" xfId="0" applyFont="1" applyBorder="1"/>
    <xf numFmtId="43" fontId="10" fillId="5" borderId="0" xfId="1" applyFont="1" applyFill="1" applyBorder="1"/>
    <xf numFmtId="43" fontId="2" fillId="6" borderId="6" xfId="1" applyFont="1" applyFill="1" applyBorder="1"/>
    <xf numFmtId="0" fontId="2" fillId="6" borderId="19" xfId="0" applyFont="1" applyFill="1" applyBorder="1" applyAlignment="1">
      <alignment horizontal="left" indent="2"/>
    </xf>
    <xf numFmtId="43" fontId="2" fillId="6" borderId="0" xfId="1" applyFont="1" applyFill="1" applyBorder="1"/>
    <xf numFmtId="43" fontId="4" fillId="6" borderId="0" xfId="1" applyFont="1" applyFill="1" applyBorder="1"/>
    <xf numFmtId="43" fontId="4" fillId="6" borderId="9" xfId="1" applyFont="1" applyFill="1" applyBorder="1"/>
    <xf numFmtId="0" fontId="5" fillId="6" borderId="19" xfId="0" applyFont="1" applyFill="1" applyBorder="1" applyAlignment="1">
      <alignment horizontal="left" indent="1"/>
    </xf>
    <xf numFmtId="43" fontId="2" fillId="6" borderId="20" xfId="1" applyFont="1" applyFill="1" applyBorder="1"/>
    <xf numFmtId="43" fontId="2" fillId="4" borderId="2" xfId="1" applyFont="1" applyFill="1" applyBorder="1"/>
    <xf numFmtId="43" fontId="2" fillId="4" borderId="3" xfId="1" applyFont="1" applyFill="1" applyBorder="1"/>
    <xf numFmtId="43" fontId="2" fillId="4" borderId="4" xfId="1" applyFont="1" applyFill="1" applyBorder="1"/>
    <xf numFmtId="43" fontId="4" fillId="2" borderId="2" xfId="1" applyFont="1" applyFill="1" applyBorder="1" applyAlignment="1">
      <alignment horizontal="right"/>
    </xf>
    <xf numFmtId="43" fontId="4" fillId="2" borderId="4" xfId="1" applyFont="1" applyFill="1" applyBorder="1" applyAlignment="1">
      <alignment horizontal="right"/>
    </xf>
    <xf numFmtId="43" fontId="4" fillId="4" borderId="2" xfId="1" applyFont="1" applyFill="1" applyBorder="1"/>
    <xf numFmtId="164" fontId="4" fillId="6" borderId="9" xfId="2" applyNumberFormat="1" applyFont="1" applyFill="1" applyBorder="1"/>
    <xf numFmtId="0" fontId="4" fillId="7" borderId="21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 indent="2"/>
    </xf>
    <xf numFmtId="0" fontId="2" fillId="0" borderId="8" xfId="0" applyFont="1" applyFill="1" applyBorder="1" applyAlignment="1">
      <alignment horizontal="left" indent="3"/>
    </xf>
    <xf numFmtId="0" fontId="2" fillId="3" borderId="15" xfId="0" applyFont="1" applyFill="1" applyBorder="1"/>
    <xf numFmtId="0" fontId="5" fillId="6" borderId="5" xfId="0" applyFont="1" applyFill="1" applyBorder="1" applyAlignment="1">
      <alignment horizontal="left" indent="1"/>
    </xf>
    <xf numFmtId="0" fontId="2" fillId="6" borderId="19" xfId="0" applyFont="1" applyFill="1" applyBorder="1" applyAlignment="1">
      <alignment horizontal="left" indent="3"/>
    </xf>
    <xf numFmtId="0" fontId="2" fillId="6" borderId="19" xfId="0" applyFont="1" applyFill="1" applyBorder="1" applyAlignment="1">
      <alignment horizontal="left" indent="4"/>
    </xf>
    <xf numFmtId="0" fontId="11" fillId="6" borderId="19" xfId="0" applyFont="1" applyFill="1" applyBorder="1" applyAlignment="1">
      <alignment horizontal="left" indent="2"/>
    </xf>
    <xf numFmtId="0" fontId="5" fillId="6" borderId="19" xfId="0" applyFont="1" applyFill="1" applyBorder="1" applyAlignment="1">
      <alignment horizontal="left" indent="2"/>
    </xf>
    <xf numFmtId="0" fontId="2" fillId="6" borderId="8" xfId="0" applyFont="1" applyFill="1" applyBorder="1" applyAlignment="1">
      <alignment horizontal="left" indent="3"/>
    </xf>
    <xf numFmtId="0" fontId="6" fillId="6" borderId="5" xfId="0" applyFont="1" applyFill="1" applyBorder="1" applyAlignment="1">
      <alignment horizontal="centerContinuous"/>
    </xf>
    <xf numFmtId="0" fontId="6" fillId="6" borderId="6" xfId="0" applyFont="1" applyFill="1" applyBorder="1" applyAlignment="1">
      <alignment horizontal="centerContinuous"/>
    </xf>
    <xf numFmtId="0" fontId="6" fillId="6" borderId="7" xfId="0" applyFont="1" applyFill="1" applyBorder="1" applyAlignment="1">
      <alignment horizontal="centerContinuous"/>
    </xf>
    <xf numFmtId="0" fontId="6" fillId="6" borderId="0" xfId="0" applyFont="1" applyFill="1" applyBorder="1" applyAlignment="1">
      <alignment horizontal="centerContinuous"/>
    </xf>
    <xf numFmtId="0" fontId="6" fillId="6" borderId="19" xfId="0" applyFont="1" applyFill="1" applyBorder="1" applyAlignment="1">
      <alignment horizontal="centerContinuous"/>
    </xf>
    <xf numFmtId="0" fontId="6" fillId="6" borderId="20" xfId="0" applyFont="1" applyFill="1" applyBorder="1" applyAlignment="1">
      <alignment horizontal="centerContinuous"/>
    </xf>
    <xf numFmtId="0" fontId="6" fillId="6" borderId="8" xfId="0" applyFont="1" applyFill="1" applyBorder="1" applyAlignment="1">
      <alignment horizontal="centerContinuous"/>
    </xf>
    <xf numFmtId="0" fontId="6" fillId="6" borderId="9" xfId="0" applyFont="1" applyFill="1" applyBorder="1" applyAlignment="1">
      <alignment horizontal="centerContinuous"/>
    </xf>
    <xf numFmtId="0" fontId="6" fillId="6" borderId="10" xfId="0" applyFont="1" applyFill="1" applyBorder="1" applyAlignment="1">
      <alignment horizontal="centerContinuous"/>
    </xf>
    <xf numFmtId="43" fontId="4" fillId="6" borderId="20" xfId="1" applyFont="1" applyFill="1" applyBorder="1"/>
    <xf numFmtId="43" fontId="4" fillId="6" borderId="10" xfId="1" applyFont="1" applyFill="1" applyBorder="1"/>
    <xf numFmtId="43" fontId="2" fillId="6" borderId="9" xfId="1" applyFont="1" applyFill="1" applyBorder="1"/>
    <xf numFmtId="43" fontId="2" fillId="3" borderId="9" xfId="1" applyFont="1" applyFill="1" applyBorder="1"/>
    <xf numFmtId="43" fontId="2" fillId="3" borderId="10" xfId="1" applyFont="1" applyFill="1" applyBorder="1"/>
    <xf numFmtId="164" fontId="4" fillId="6" borderId="10" xfId="2" applyNumberFormat="1" applyFont="1" applyFill="1" applyBorder="1"/>
    <xf numFmtId="0" fontId="2" fillId="0" borderId="11" xfId="0" applyFont="1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3" borderId="18" xfId="0" applyFont="1" applyFill="1" applyBorder="1"/>
    <xf numFmtId="43" fontId="2" fillId="0" borderId="6" xfId="1" applyFont="1" applyBorder="1"/>
    <xf numFmtId="43" fontId="2" fillId="0" borderId="7" xfId="1" applyFont="1" applyBorder="1"/>
    <xf numFmtId="43" fontId="2" fillId="0" borderId="10" xfId="1" applyFont="1" applyBorder="1"/>
    <xf numFmtId="0" fontId="12" fillId="6" borderId="5" xfId="0" applyFont="1" applyFill="1" applyBorder="1" applyAlignment="1">
      <alignment horizontal="left" indent="1"/>
    </xf>
    <xf numFmtId="0" fontId="2" fillId="6" borderId="6" xfId="0" applyFont="1" applyFill="1" applyBorder="1"/>
    <xf numFmtId="0" fontId="2" fillId="6" borderId="0" xfId="0" applyFont="1" applyFill="1" applyBorder="1"/>
    <xf numFmtId="0" fontId="13" fillId="6" borderId="19" xfId="0" applyFont="1" applyFill="1" applyBorder="1" applyAlignment="1">
      <alignment horizontal="left" indent="4"/>
    </xf>
    <xf numFmtId="0" fontId="2" fillId="6" borderId="0" xfId="0" applyFont="1" applyFill="1" applyBorder="1" applyAlignment="1">
      <alignment horizontal="center"/>
    </xf>
    <xf numFmtId="0" fontId="2" fillId="6" borderId="9" xfId="0" applyFont="1" applyFill="1" applyBorder="1"/>
    <xf numFmtId="0" fontId="13" fillId="6" borderId="19" xfId="0" applyFont="1" applyFill="1" applyBorder="1" applyAlignment="1">
      <alignment horizontal="left" indent="3"/>
    </xf>
    <xf numFmtId="0" fontId="12" fillId="6" borderId="19" xfId="0" applyFont="1" applyFill="1" applyBorder="1" applyAlignment="1">
      <alignment horizontal="left" indent="2"/>
    </xf>
    <xf numFmtId="0" fontId="5" fillId="6" borderId="8" xfId="0" applyFont="1" applyFill="1" applyBorder="1" applyAlignment="1">
      <alignment horizontal="left" indent="3"/>
    </xf>
    <xf numFmtId="43" fontId="2" fillId="6" borderId="10" xfId="1" applyFont="1" applyFill="1" applyBorder="1"/>
    <xf numFmtId="0" fontId="2" fillId="6" borderId="8" xfId="0" applyFont="1" applyFill="1" applyBorder="1"/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165" fontId="3" fillId="6" borderId="10" xfId="0" applyNumberFormat="1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20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6" borderId="0" xfId="0" applyFont="1" applyFill="1"/>
    <xf numFmtId="0" fontId="2" fillId="6" borderId="5" xfId="0" applyFont="1" applyFill="1" applyBorder="1"/>
    <xf numFmtId="0" fontId="2" fillId="6" borderId="2" xfId="0" applyFont="1" applyFill="1" applyBorder="1"/>
    <xf numFmtId="0" fontId="2" fillId="6" borderId="7" xfId="0" applyFont="1" applyFill="1" applyBorder="1"/>
    <xf numFmtId="0" fontId="2" fillId="6" borderId="19" xfId="0" applyFont="1" applyFill="1" applyBorder="1"/>
    <xf numFmtId="0" fontId="2" fillId="6" borderId="3" xfId="0" applyFont="1" applyFill="1" applyBorder="1"/>
    <xf numFmtId="0" fontId="2" fillId="6" borderId="20" xfId="0" applyFont="1" applyFill="1" applyBorder="1"/>
    <xf numFmtId="0" fontId="0" fillId="6" borderId="0" xfId="0" applyFill="1"/>
    <xf numFmtId="0" fontId="2" fillId="6" borderId="4" xfId="0" applyFont="1" applyFill="1" applyBorder="1"/>
    <xf numFmtId="0" fontId="2" fillId="6" borderId="10" xfId="0" applyFont="1" applyFill="1" applyBorder="1"/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6" borderId="0" xfId="0" applyFill="1" applyBorder="1"/>
    <xf numFmtId="0" fontId="2" fillId="6" borderId="11" xfId="0" applyFont="1" applyFill="1" applyBorder="1"/>
    <xf numFmtId="0" fontId="2" fillId="6" borderId="14" xfId="0" applyFont="1" applyFill="1" applyBorder="1"/>
    <xf numFmtId="0" fontId="2" fillId="6" borderId="16" xfId="0" applyFont="1" applyFill="1" applyBorder="1"/>
    <xf numFmtId="0" fontId="2" fillId="6" borderId="17" xfId="0" applyFont="1" applyFill="1" applyBorder="1"/>
    <xf numFmtId="43" fontId="2" fillId="6" borderId="0" xfId="0" applyNumberFormat="1" applyFont="1" applyFill="1"/>
    <xf numFmtId="43" fontId="2" fillId="6" borderId="0" xfId="1" applyFont="1" applyFill="1"/>
    <xf numFmtId="0" fontId="2" fillId="6" borderId="15" xfId="0" applyFont="1" applyFill="1" applyBorder="1"/>
    <xf numFmtId="0" fontId="5" fillId="6" borderId="18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workbookViewId="0"/>
  </sheetViews>
  <sheetFormatPr defaultColWidth="8.85546875" defaultRowHeight="15.75" x14ac:dyDescent="0.25"/>
  <cols>
    <col min="1" max="1" width="8.85546875" style="39"/>
    <col min="2" max="4" width="9.7109375" style="39" customWidth="1"/>
    <col min="5" max="5" width="11" style="39" customWidth="1"/>
    <col min="6" max="8" width="9.7109375" style="39" customWidth="1"/>
    <col min="9" max="9" width="12.28515625" style="39" customWidth="1"/>
    <col min="10" max="16384" width="8.85546875" style="39"/>
  </cols>
  <sheetData>
    <row r="2" spans="2:9" x14ac:dyDescent="0.25">
      <c r="B2" s="135" t="s">
        <v>61</v>
      </c>
      <c r="C2" s="136"/>
      <c r="D2" s="136"/>
      <c r="E2" s="136"/>
      <c r="F2" s="136"/>
      <c r="G2" s="136"/>
      <c r="H2" s="136"/>
      <c r="I2" s="137"/>
    </row>
    <row r="3" spans="2:9" x14ac:dyDescent="0.25">
      <c r="B3" s="40"/>
      <c r="C3" s="41"/>
      <c r="D3" s="41"/>
      <c r="E3" s="42">
        <v>43361</v>
      </c>
      <c r="F3" s="41"/>
      <c r="G3" s="41"/>
      <c r="H3" s="41"/>
      <c r="I3" s="43"/>
    </row>
    <row r="4" spans="2:9" x14ac:dyDescent="0.25">
      <c r="B4" s="138" t="s">
        <v>46</v>
      </c>
      <c r="C4" s="139"/>
      <c r="D4" s="139"/>
      <c r="E4" s="139"/>
      <c r="F4" s="139"/>
      <c r="G4" s="139"/>
      <c r="H4" s="139"/>
      <c r="I4" s="140"/>
    </row>
    <row r="6" spans="2:9" x14ac:dyDescent="0.25">
      <c r="B6" s="44" t="s">
        <v>47</v>
      </c>
    </row>
    <row r="7" spans="2:9" x14ac:dyDescent="0.25">
      <c r="B7" s="45" t="s">
        <v>54</v>
      </c>
      <c r="C7" s="46"/>
      <c r="D7" s="46"/>
      <c r="E7" s="46"/>
      <c r="F7" s="46"/>
      <c r="G7" s="46"/>
      <c r="H7" s="46"/>
      <c r="I7" s="47"/>
    </row>
    <row r="8" spans="2:9" x14ac:dyDescent="0.25">
      <c r="B8" s="48" t="s">
        <v>55</v>
      </c>
      <c r="C8" s="49"/>
      <c r="D8" s="49"/>
      <c r="E8" s="49"/>
      <c r="F8" s="49"/>
      <c r="G8" s="49"/>
      <c r="H8" s="49"/>
      <c r="I8" s="50"/>
    </row>
    <row r="9" spans="2:9" x14ac:dyDescent="0.25">
      <c r="B9" s="51" t="s">
        <v>56</v>
      </c>
      <c r="C9" s="52"/>
      <c r="D9" s="52"/>
      <c r="E9" s="52"/>
      <c r="F9" s="52"/>
      <c r="G9" s="52"/>
      <c r="H9" s="52"/>
      <c r="I9" s="53"/>
    </row>
    <row r="11" spans="2:9" x14ac:dyDescent="0.25">
      <c r="B11" s="44" t="s">
        <v>60</v>
      </c>
    </row>
    <row r="12" spans="2:9" x14ac:dyDescent="0.25">
      <c r="B12" s="45" t="s">
        <v>57</v>
      </c>
      <c r="C12" s="46"/>
      <c r="D12" s="46"/>
      <c r="E12" s="46"/>
      <c r="F12" s="46"/>
      <c r="G12" s="46"/>
      <c r="H12" s="46"/>
      <c r="I12" s="47"/>
    </row>
    <row r="13" spans="2:9" x14ac:dyDescent="0.25">
      <c r="B13" s="48" t="s">
        <v>58</v>
      </c>
      <c r="C13" s="49"/>
      <c r="D13" s="49"/>
      <c r="E13" s="49"/>
      <c r="F13" s="49"/>
      <c r="G13" s="49"/>
      <c r="H13" s="49"/>
      <c r="I13" s="50"/>
    </row>
    <row r="14" spans="2:9" x14ac:dyDescent="0.25">
      <c r="B14" s="48" t="s">
        <v>59</v>
      </c>
      <c r="C14" s="49"/>
      <c r="D14" s="49"/>
      <c r="E14" s="49"/>
      <c r="F14" s="49"/>
      <c r="G14" s="49"/>
      <c r="H14" s="49"/>
      <c r="I14" s="50"/>
    </row>
    <row r="15" spans="2:9" x14ac:dyDescent="0.25">
      <c r="B15" s="51" t="s">
        <v>73</v>
      </c>
      <c r="C15" s="52"/>
      <c r="D15" s="52"/>
      <c r="E15" s="52"/>
      <c r="F15" s="52"/>
      <c r="G15" s="52"/>
      <c r="H15" s="52"/>
      <c r="I15" s="53"/>
    </row>
    <row r="17" spans="2:9" x14ac:dyDescent="0.25">
      <c r="B17" s="44" t="s">
        <v>48</v>
      </c>
    </row>
    <row r="18" spans="2:9" x14ac:dyDescent="0.25">
      <c r="B18" s="45" t="s">
        <v>49</v>
      </c>
      <c r="C18" s="46"/>
      <c r="D18" s="46"/>
      <c r="E18" s="46"/>
      <c r="F18" s="46"/>
      <c r="G18" s="46"/>
      <c r="H18" s="46"/>
      <c r="I18" s="47"/>
    </row>
    <row r="19" spans="2:9" x14ac:dyDescent="0.25">
      <c r="B19" s="48" t="s">
        <v>50</v>
      </c>
      <c r="C19" s="49"/>
      <c r="D19" s="49"/>
      <c r="E19" s="49"/>
      <c r="F19" s="49"/>
      <c r="G19" s="49"/>
      <c r="H19" s="49"/>
      <c r="I19" s="50"/>
    </row>
    <row r="20" spans="2:9" x14ac:dyDescent="0.25">
      <c r="B20" s="48" t="s">
        <v>51</v>
      </c>
      <c r="C20" s="49"/>
      <c r="D20" s="49"/>
      <c r="E20" s="49"/>
      <c r="F20" s="49"/>
      <c r="G20" s="49"/>
      <c r="H20" s="49"/>
      <c r="I20" s="50"/>
    </row>
    <row r="21" spans="2:9" x14ac:dyDescent="0.25">
      <c r="B21" s="48" t="s">
        <v>52</v>
      </c>
      <c r="C21" s="49"/>
      <c r="D21" s="49"/>
      <c r="E21" s="49"/>
      <c r="F21" s="49"/>
      <c r="G21" s="49"/>
      <c r="H21" s="49"/>
      <c r="I21" s="50"/>
    </row>
    <row r="22" spans="2:9" x14ac:dyDescent="0.25">
      <c r="B22" s="51" t="s">
        <v>53</v>
      </c>
      <c r="C22" s="52"/>
      <c r="D22" s="52"/>
      <c r="E22" s="52"/>
      <c r="F22" s="52"/>
      <c r="G22" s="52"/>
      <c r="H22" s="52"/>
      <c r="I22" s="53"/>
    </row>
  </sheetData>
  <mergeCells count="2">
    <mergeCell ref="B2:I2"/>
    <mergeCell ref="B4:I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zoomScale="90" zoomScaleNormal="90" workbookViewId="0">
      <selection activeCell="K3" sqref="K3"/>
    </sheetView>
  </sheetViews>
  <sheetFormatPr defaultRowHeight="15.75" x14ac:dyDescent="0.25"/>
  <cols>
    <col min="1" max="1" width="3.7109375" style="1" customWidth="1"/>
    <col min="2" max="2" width="32.28515625" style="1" customWidth="1"/>
    <col min="3" max="3" width="4.42578125" style="1" customWidth="1"/>
    <col min="4" max="5" width="10.7109375" style="2" customWidth="1"/>
    <col min="6" max="6" width="11.28515625" style="2" customWidth="1"/>
    <col min="7" max="7" width="10.7109375" style="2" customWidth="1"/>
    <col min="8" max="8" width="3.7109375" style="1" customWidth="1"/>
    <col min="9" max="9" width="3.7109375" style="3" customWidth="1"/>
    <col min="10" max="10" width="10.42578125" style="1" bestFit="1" customWidth="1"/>
    <col min="11" max="13" width="9.28515625" style="1" bestFit="1" customWidth="1"/>
    <col min="14" max="16384" width="9.140625" style="1"/>
  </cols>
  <sheetData>
    <row r="1" spans="1:28" x14ac:dyDescent="0.25">
      <c r="A1" s="7"/>
      <c r="B1" s="8"/>
      <c r="C1" s="8"/>
      <c r="D1" s="9"/>
      <c r="E1" s="9"/>
      <c r="F1" s="9"/>
      <c r="G1" s="9"/>
      <c r="H1" s="10"/>
      <c r="I1" s="23"/>
      <c r="J1" s="112" t="s">
        <v>23</v>
      </c>
      <c r="K1" s="24" t="s">
        <v>79</v>
      </c>
      <c r="L1" s="24"/>
      <c r="M1" s="37"/>
      <c r="W1" s="1" t="s">
        <v>24</v>
      </c>
      <c r="X1" s="1" t="s">
        <v>75</v>
      </c>
      <c r="Y1" s="1" t="s">
        <v>25</v>
      </c>
      <c r="AB1" s="1" t="s">
        <v>99</v>
      </c>
    </row>
    <row r="2" spans="1:28" ht="19.5" x14ac:dyDescent="0.35">
      <c r="A2" s="11"/>
      <c r="B2" s="141" t="str">
        <f>K1</f>
        <v>Anne and Bryan Sudweeks</v>
      </c>
      <c r="C2" s="142"/>
      <c r="D2" s="142"/>
      <c r="E2" s="142"/>
      <c r="F2" s="142"/>
      <c r="G2" s="143"/>
      <c r="H2" s="12"/>
      <c r="I2" s="23"/>
      <c r="J2" s="113" t="s">
        <v>95</v>
      </c>
      <c r="K2" s="25">
        <v>2019</v>
      </c>
      <c r="L2" s="23" t="s">
        <v>97</v>
      </c>
      <c r="M2" s="90" t="s">
        <v>93</v>
      </c>
      <c r="W2" s="66">
        <v>2017</v>
      </c>
      <c r="X2" s="66">
        <v>1</v>
      </c>
      <c r="Y2" s="4" t="s">
        <v>26</v>
      </c>
      <c r="Z2" s="68">
        <v>1</v>
      </c>
      <c r="AB2" s="4">
        <v>1</v>
      </c>
    </row>
    <row r="3" spans="1:28" ht="16.5" thickBot="1" x14ac:dyDescent="0.3">
      <c r="A3" s="11"/>
      <c r="B3" s="144" t="str">
        <f>"Simple "&amp;D6&amp;" Saving, Income and Expense Plan (LT4C)"</f>
        <v>Simple Monthly Saving, Income and Expense Plan (LT4C)</v>
      </c>
      <c r="C3" s="145"/>
      <c r="D3" s="145"/>
      <c r="E3" s="145"/>
      <c r="F3" s="145"/>
      <c r="G3" s="146"/>
      <c r="H3" s="12"/>
      <c r="I3" s="23"/>
      <c r="J3" s="114" t="s">
        <v>96</v>
      </c>
      <c r="K3" s="38" t="s">
        <v>29</v>
      </c>
      <c r="L3" s="115" t="s">
        <v>98</v>
      </c>
      <c r="M3" s="116">
        <v>18</v>
      </c>
      <c r="W3" s="26">
        <v>2018</v>
      </c>
      <c r="X3" s="26">
        <v>2</v>
      </c>
      <c r="Y3" s="5" t="s">
        <v>27</v>
      </c>
      <c r="Z3" s="27">
        <v>2</v>
      </c>
      <c r="AB3" s="5">
        <v>2</v>
      </c>
    </row>
    <row r="4" spans="1:28" ht="16.5" thickBot="1" x14ac:dyDescent="0.3">
      <c r="A4" s="11"/>
      <c r="B4" s="130"/>
      <c r="C4" s="125"/>
      <c r="D4" s="131" t="str">
        <f>IF(M2="Yes","For the month of  "&amp;'Month 1'!K3&amp;", "&amp;K2,"For the year beginning  "&amp;'Month 1'!K3&amp;", "&amp;K2)</f>
        <v>For the month of  April, 2019</v>
      </c>
      <c r="E4" s="132"/>
      <c r="F4" s="132"/>
      <c r="G4" s="133">
        <f>DATEVALUE(K3&amp;" "&amp;M3&amp;", "&amp;K2)</f>
        <v>43573</v>
      </c>
      <c r="H4" s="12"/>
      <c r="I4" s="23"/>
      <c r="J4" s="147" t="s">
        <v>71</v>
      </c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W4" s="26">
        <v>2019</v>
      </c>
      <c r="X4" s="26">
        <v>3</v>
      </c>
      <c r="Y4" s="5" t="s">
        <v>28</v>
      </c>
      <c r="Z4" s="27">
        <v>3</v>
      </c>
      <c r="AB4" s="5">
        <v>3</v>
      </c>
    </row>
    <row r="5" spans="1:28" ht="15.95" customHeight="1" thickBot="1" x14ac:dyDescent="0.3">
      <c r="A5" s="11"/>
      <c r="B5" s="13"/>
      <c r="C5" s="13"/>
      <c r="D5" s="14"/>
      <c r="E5" s="14"/>
      <c r="F5" s="14"/>
      <c r="G5" s="14"/>
      <c r="H5" s="12"/>
      <c r="I5" s="23"/>
      <c r="J5" s="85" t="s">
        <v>11</v>
      </c>
      <c r="K5" s="86" t="s">
        <v>12</v>
      </c>
      <c r="L5" s="86" t="s">
        <v>13</v>
      </c>
      <c r="M5" s="86" t="s">
        <v>14</v>
      </c>
      <c r="N5" s="86" t="s">
        <v>15</v>
      </c>
      <c r="O5" s="86" t="s">
        <v>16</v>
      </c>
      <c r="P5" s="86" t="s">
        <v>17</v>
      </c>
      <c r="Q5" s="86" t="s">
        <v>18</v>
      </c>
      <c r="R5" s="86" t="s">
        <v>19</v>
      </c>
      <c r="S5" s="86" t="s">
        <v>20</v>
      </c>
      <c r="T5" s="86" t="s">
        <v>21</v>
      </c>
      <c r="U5" s="87" t="s">
        <v>22</v>
      </c>
      <c r="W5" s="26">
        <v>2020</v>
      </c>
      <c r="X5" s="26">
        <v>4</v>
      </c>
      <c r="Y5" s="5" t="s">
        <v>29</v>
      </c>
      <c r="Z5" s="27">
        <v>4</v>
      </c>
      <c r="AB5" s="5">
        <v>4</v>
      </c>
    </row>
    <row r="6" spans="1:28" x14ac:dyDescent="0.25">
      <c r="A6" s="11"/>
      <c r="B6" s="58"/>
      <c r="C6" s="59"/>
      <c r="D6" s="60" t="str">
        <f>IF(M2="Yes","Monthly","Annual")</f>
        <v>Monthly</v>
      </c>
      <c r="E6" s="60" t="s">
        <v>1</v>
      </c>
      <c r="F6" s="60" t="s">
        <v>10</v>
      </c>
      <c r="G6" s="61" t="s">
        <v>67</v>
      </c>
      <c r="H6" s="12"/>
      <c r="I6" s="23"/>
      <c r="J6" s="26"/>
      <c r="K6" s="15"/>
      <c r="L6" s="15"/>
      <c r="M6" s="15"/>
      <c r="N6" s="15"/>
      <c r="O6" s="15"/>
      <c r="P6" s="15"/>
      <c r="Q6" s="15"/>
      <c r="R6" s="15"/>
      <c r="S6" s="15"/>
      <c r="T6" s="15"/>
      <c r="U6" s="27"/>
      <c r="W6" s="26">
        <v>2020</v>
      </c>
      <c r="X6" s="26">
        <v>5</v>
      </c>
      <c r="Y6" s="5" t="s">
        <v>30</v>
      </c>
      <c r="Z6" s="27">
        <v>5</v>
      </c>
      <c r="AB6" s="5">
        <v>5</v>
      </c>
    </row>
    <row r="7" spans="1:28" x14ac:dyDescent="0.25">
      <c r="A7" s="11"/>
      <c r="B7" s="54" t="s">
        <v>0</v>
      </c>
      <c r="C7" s="55"/>
      <c r="D7" s="56" t="s">
        <v>9</v>
      </c>
      <c r="E7" s="56" t="s">
        <v>63</v>
      </c>
      <c r="F7" s="56" t="s">
        <v>72</v>
      </c>
      <c r="G7" s="57" t="s">
        <v>2</v>
      </c>
      <c r="H7" s="12"/>
      <c r="I7" s="23"/>
      <c r="J7" s="26"/>
      <c r="K7" s="15"/>
      <c r="L7" s="15"/>
      <c r="M7" s="15"/>
      <c r="N7" s="15"/>
      <c r="O7" s="15"/>
      <c r="P7" s="15"/>
      <c r="Q7" s="15"/>
      <c r="R7" s="15"/>
      <c r="S7" s="15"/>
      <c r="T7" s="15"/>
      <c r="U7" s="27"/>
      <c r="W7" s="67"/>
      <c r="X7" s="26">
        <v>6</v>
      </c>
      <c r="Y7" s="5" t="s">
        <v>31</v>
      </c>
      <c r="Z7" s="27">
        <v>6</v>
      </c>
      <c r="AB7" s="5">
        <v>6</v>
      </c>
    </row>
    <row r="8" spans="1:28" ht="8.1" customHeight="1" x14ac:dyDescent="0.25">
      <c r="A8" s="11"/>
      <c r="B8" s="13"/>
      <c r="C8" s="13"/>
      <c r="D8" s="14"/>
      <c r="E8" s="14"/>
      <c r="F8" s="14"/>
      <c r="G8" s="14"/>
      <c r="H8" s="12"/>
      <c r="I8" s="23"/>
      <c r="J8" s="26"/>
      <c r="K8" s="15"/>
      <c r="L8" s="15"/>
      <c r="M8" s="15"/>
      <c r="N8" s="15"/>
      <c r="O8" s="15"/>
      <c r="P8" s="15"/>
      <c r="Q8" s="15"/>
      <c r="R8" s="15"/>
      <c r="S8" s="15"/>
      <c r="T8" s="15"/>
      <c r="U8" s="27"/>
      <c r="W8"/>
      <c r="X8" s="26">
        <v>7</v>
      </c>
      <c r="Y8" s="5" t="s">
        <v>32</v>
      </c>
      <c r="Z8" s="27">
        <v>7</v>
      </c>
      <c r="AB8" s="5">
        <v>7</v>
      </c>
    </row>
    <row r="9" spans="1:28" x14ac:dyDescent="0.25">
      <c r="A9" s="11"/>
      <c r="B9" s="120" t="s">
        <v>80</v>
      </c>
      <c r="C9" s="121"/>
      <c r="D9" s="30"/>
      <c r="E9" s="31">
        <f>SUM(J9:U9)</f>
        <v>0</v>
      </c>
      <c r="F9" s="31">
        <f>E9-D9</f>
        <v>0</v>
      </c>
      <c r="G9" s="32">
        <f>E9</f>
        <v>0</v>
      </c>
      <c r="H9" s="12"/>
      <c r="I9" s="23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W9"/>
      <c r="X9" s="26">
        <v>8</v>
      </c>
      <c r="Y9" s="5" t="s">
        <v>33</v>
      </c>
      <c r="Z9" s="27">
        <v>8</v>
      </c>
      <c r="AB9" s="5">
        <v>8</v>
      </c>
    </row>
    <row r="10" spans="1:28" x14ac:dyDescent="0.25">
      <c r="A10" s="11"/>
      <c r="B10" s="92" t="s">
        <v>6</v>
      </c>
      <c r="C10" s="122"/>
      <c r="D10" s="16"/>
      <c r="E10" s="17">
        <f>SUM(J10:U10)</f>
        <v>0</v>
      </c>
      <c r="F10" s="17">
        <f>D10-E10</f>
        <v>0</v>
      </c>
      <c r="G10" s="33">
        <f>G9-E10</f>
        <v>0</v>
      </c>
      <c r="H10" s="12"/>
      <c r="I10" s="23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W10" t="s">
        <v>93</v>
      </c>
      <c r="X10" s="26">
        <v>9</v>
      </c>
      <c r="Y10" s="5" t="s">
        <v>34</v>
      </c>
      <c r="Z10" s="27">
        <v>9</v>
      </c>
      <c r="AB10" s="5">
        <v>9</v>
      </c>
    </row>
    <row r="11" spans="1:28" x14ac:dyDescent="0.25">
      <c r="A11" s="11"/>
      <c r="B11" s="123" t="s">
        <v>81</v>
      </c>
      <c r="C11" s="122"/>
      <c r="D11" s="74">
        <f>D9-D10</f>
        <v>0</v>
      </c>
      <c r="E11" s="74">
        <f>E9-E10</f>
        <v>0</v>
      </c>
      <c r="F11" s="74">
        <f>E11-D11</f>
        <v>0</v>
      </c>
      <c r="G11" s="77"/>
      <c r="H11" s="12"/>
      <c r="I11" s="23"/>
      <c r="J11" s="62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8"/>
      <c r="W11" t="s">
        <v>94</v>
      </c>
      <c r="X11" s="26">
        <v>10</v>
      </c>
      <c r="Y11" s="5" t="s">
        <v>35</v>
      </c>
      <c r="Z11" s="27">
        <v>10</v>
      </c>
      <c r="AB11" s="5">
        <v>10</v>
      </c>
    </row>
    <row r="12" spans="1:28" x14ac:dyDescent="0.25">
      <c r="A12" s="11"/>
      <c r="B12" s="72" t="s">
        <v>7</v>
      </c>
      <c r="C12" s="122"/>
      <c r="D12" s="16"/>
      <c r="E12" s="17">
        <f t="shared" ref="E12:E37" si="0">SUM(J12:U12)</f>
        <v>0</v>
      </c>
      <c r="F12" s="17">
        <f>E12-D12</f>
        <v>0</v>
      </c>
      <c r="G12" s="33">
        <f>G10-E12</f>
        <v>0</v>
      </c>
      <c r="H12" s="12"/>
      <c r="I12" s="23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X12" s="26">
        <v>11</v>
      </c>
      <c r="Y12" s="5" t="s">
        <v>36</v>
      </c>
      <c r="Z12" s="27">
        <v>11</v>
      </c>
      <c r="AB12" s="5">
        <v>11</v>
      </c>
    </row>
    <row r="13" spans="1:28" x14ac:dyDescent="0.25">
      <c r="A13" s="11"/>
      <c r="B13" s="72" t="s">
        <v>89</v>
      </c>
      <c r="C13" s="122"/>
      <c r="D13" s="16"/>
      <c r="E13" s="17">
        <f t="shared" si="0"/>
        <v>0</v>
      </c>
      <c r="F13" s="17">
        <f>E13-D13</f>
        <v>0</v>
      </c>
      <c r="G13" s="33">
        <f>G12-E13</f>
        <v>0</v>
      </c>
      <c r="H13" s="12"/>
      <c r="I13" s="23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X13" s="67">
        <v>12</v>
      </c>
      <c r="Y13" s="6" t="s">
        <v>37</v>
      </c>
      <c r="Z13" s="69">
        <v>12</v>
      </c>
      <c r="AB13" s="6">
        <v>12</v>
      </c>
    </row>
    <row r="14" spans="1:28" x14ac:dyDescent="0.25">
      <c r="A14" s="11"/>
      <c r="B14" s="92" t="s">
        <v>8</v>
      </c>
      <c r="C14" s="122"/>
      <c r="D14" s="74">
        <f>D11-D12-D13</f>
        <v>0</v>
      </c>
      <c r="E14" s="74">
        <f>E11-E12-E13</f>
        <v>0</v>
      </c>
      <c r="F14" s="74">
        <f>D14-E14</f>
        <v>0</v>
      </c>
      <c r="G14" s="77"/>
      <c r="H14" s="12"/>
      <c r="I14" s="23"/>
      <c r="J14" s="63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8"/>
      <c r="AB14" s="5">
        <f>AB13+1</f>
        <v>13</v>
      </c>
    </row>
    <row r="15" spans="1:28" x14ac:dyDescent="0.25">
      <c r="A15" s="11"/>
      <c r="B15" s="76" t="s">
        <v>69</v>
      </c>
      <c r="C15" s="122"/>
      <c r="D15" s="73"/>
      <c r="E15" s="73"/>
      <c r="F15" s="73"/>
      <c r="G15" s="77"/>
      <c r="H15" s="12"/>
      <c r="I15" s="23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28"/>
      <c r="AB15" s="5">
        <f t="shared" ref="AB15:AB32" si="1">AB14+1</f>
        <v>14</v>
      </c>
    </row>
    <row r="16" spans="1:28" x14ac:dyDescent="0.25">
      <c r="A16" s="11"/>
      <c r="B16" s="94" t="s">
        <v>100</v>
      </c>
      <c r="C16" s="122"/>
      <c r="D16" s="73"/>
      <c r="E16" s="73"/>
      <c r="F16" s="73"/>
      <c r="G16" s="77"/>
      <c r="H16" s="12"/>
      <c r="I16" s="23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28"/>
      <c r="AB16" s="5">
        <f t="shared" si="1"/>
        <v>15</v>
      </c>
    </row>
    <row r="17" spans="1:28" x14ac:dyDescent="0.25">
      <c r="A17" s="11"/>
      <c r="B17" s="88" t="s">
        <v>84</v>
      </c>
      <c r="C17" s="124"/>
      <c r="D17" s="16"/>
      <c r="E17" s="17">
        <f t="shared" si="0"/>
        <v>0</v>
      </c>
      <c r="F17" s="17">
        <f t="shared" ref="F17:F37" si="2">D17-E17</f>
        <v>0</v>
      </c>
      <c r="G17" s="33">
        <f>G13-E17</f>
        <v>0</v>
      </c>
      <c r="H17" s="12"/>
      <c r="I17" s="23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AB17" s="5">
        <f t="shared" si="1"/>
        <v>16</v>
      </c>
    </row>
    <row r="18" spans="1:28" x14ac:dyDescent="0.25">
      <c r="A18" s="11"/>
      <c r="B18" s="88" t="s">
        <v>85</v>
      </c>
      <c r="C18" s="124"/>
      <c r="D18" s="16"/>
      <c r="E18" s="17">
        <f t="shared" si="0"/>
        <v>0</v>
      </c>
      <c r="F18" s="17">
        <f t="shared" si="2"/>
        <v>0</v>
      </c>
      <c r="G18" s="33">
        <f t="shared" ref="G18:G24" si="3">G17-E18</f>
        <v>0</v>
      </c>
      <c r="H18" s="12"/>
      <c r="I18" s="23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AB18" s="5">
        <f t="shared" si="1"/>
        <v>17</v>
      </c>
    </row>
    <row r="19" spans="1:28" x14ac:dyDescent="0.25">
      <c r="A19" s="11"/>
      <c r="B19" s="88" t="s">
        <v>86</v>
      </c>
      <c r="C19" s="124"/>
      <c r="D19" s="16"/>
      <c r="E19" s="17">
        <f>SUM(J19:U19)</f>
        <v>0</v>
      </c>
      <c r="F19" s="17">
        <f>D19-E19</f>
        <v>0</v>
      </c>
      <c r="G19" s="33">
        <f t="shared" si="3"/>
        <v>0</v>
      </c>
      <c r="H19" s="12"/>
      <c r="I19" s="23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AB19" s="5">
        <f t="shared" si="1"/>
        <v>18</v>
      </c>
    </row>
    <row r="20" spans="1:28" x14ac:dyDescent="0.25">
      <c r="A20" s="11"/>
      <c r="B20" s="126" t="s">
        <v>87</v>
      </c>
      <c r="C20" s="122"/>
      <c r="D20" s="73">
        <f>D19+D18+D17</f>
        <v>0</v>
      </c>
      <c r="E20" s="73"/>
      <c r="F20" s="73"/>
      <c r="G20" s="77"/>
      <c r="H20" s="12"/>
      <c r="I20" s="23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28"/>
      <c r="AB20" s="5">
        <f t="shared" si="1"/>
        <v>19</v>
      </c>
    </row>
    <row r="21" spans="1:28" x14ac:dyDescent="0.25">
      <c r="A21" s="11"/>
      <c r="B21" s="94" t="s">
        <v>101</v>
      </c>
      <c r="C21" s="122"/>
      <c r="D21" s="73"/>
      <c r="E21" s="73"/>
      <c r="F21" s="73"/>
      <c r="G21" s="77"/>
      <c r="H21" s="12"/>
      <c r="I21" s="23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28"/>
      <c r="AB21" s="5">
        <f t="shared" si="1"/>
        <v>20</v>
      </c>
    </row>
    <row r="22" spans="1:28" x14ac:dyDescent="0.25">
      <c r="A22" s="11"/>
      <c r="B22" s="88" t="s">
        <v>3</v>
      </c>
      <c r="C22" s="124"/>
      <c r="D22" s="16"/>
      <c r="E22" s="17">
        <f>SUM(J22:U22)</f>
        <v>0</v>
      </c>
      <c r="F22" s="17">
        <f>D22-E22</f>
        <v>0</v>
      </c>
      <c r="G22" s="33">
        <f>G19-E22</f>
        <v>0</v>
      </c>
      <c r="H22" s="12"/>
      <c r="I22" s="23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AB22" s="5">
        <f t="shared" si="1"/>
        <v>21</v>
      </c>
    </row>
    <row r="23" spans="1:28" x14ac:dyDescent="0.25">
      <c r="A23" s="11"/>
      <c r="B23" s="88" t="s">
        <v>4</v>
      </c>
      <c r="C23" s="124"/>
      <c r="D23" s="16"/>
      <c r="E23" s="17">
        <f>SUM(J23:U23)</f>
        <v>0</v>
      </c>
      <c r="F23" s="17">
        <f>D23-E23</f>
        <v>0</v>
      </c>
      <c r="G23" s="33">
        <f t="shared" si="3"/>
        <v>0</v>
      </c>
      <c r="H23" s="12"/>
      <c r="I23" s="23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"/>
      <c r="W23" s="3"/>
      <c r="X23" s="3"/>
      <c r="AB23" s="5">
        <f t="shared" si="1"/>
        <v>22</v>
      </c>
    </row>
    <row r="24" spans="1:28" x14ac:dyDescent="0.25">
      <c r="A24" s="11"/>
      <c r="B24" s="88" t="s">
        <v>42</v>
      </c>
      <c r="C24" s="124"/>
      <c r="D24" s="16"/>
      <c r="E24" s="17">
        <f>SUM(J24:U24)</f>
        <v>0</v>
      </c>
      <c r="F24" s="17">
        <f>D24-E24</f>
        <v>0</v>
      </c>
      <c r="G24" s="33">
        <f t="shared" si="3"/>
        <v>0</v>
      </c>
      <c r="H24" s="12"/>
      <c r="I24" s="23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"/>
      <c r="W24" s="3"/>
      <c r="X24" s="3"/>
      <c r="AB24" s="5">
        <f t="shared" si="1"/>
        <v>23</v>
      </c>
    </row>
    <row r="25" spans="1:28" x14ac:dyDescent="0.25">
      <c r="A25" s="11"/>
      <c r="B25" s="88" t="s">
        <v>88</v>
      </c>
      <c r="C25" s="124"/>
      <c r="D25" s="16"/>
      <c r="E25" s="17">
        <f t="shared" ref="E25" si="4">SUM(J25:U25)</f>
        <v>0</v>
      </c>
      <c r="F25" s="17">
        <f t="shared" ref="F25" si="5">D25-E25</f>
        <v>0</v>
      </c>
      <c r="G25" s="33">
        <f>G20-E25</f>
        <v>0</v>
      </c>
      <c r="H25" s="12"/>
      <c r="I25" s="23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AB25" s="5">
        <f t="shared" si="1"/>
        <v>24</v>
      </c>
    </row>
    <row r="26" spans="1:28" x14ac:dyDescent="0.25">
      <c r="A26" s="11"/>
      <c r="B26" s="88"/>
      <c r="C26" s="124"/>
      <c r="D26" s="16"/>
      <c r="E26" s="17">
        <f t="shared" ref="E26" si="6">SUM(J26:U26)</f>
        <v>0</v>
      </c>
      <c r="F26" s="17">
        <f t="shared" ref="F26" si="7">D26-E26</f>
        <v>0</v>
      </c>
      <c r="G26" s="33">
        <f>G23-E26</f>
        <v>0</v>
      </c>
      <c r="H26" s="12"/>
      <c r="I26" s="23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AB26" s="5">
        <f t="shared" si="1"/>
        <v>25</v>
      </c>
    </row>
    <row r="27" spans="1:28" x14ac:dyDescent="0.25">
      <c r="A27" s="11"/>
      <c r="B27" s="88"/>
      <c r="C27" s="124"/>
      <c r="D27" s="16"/>
      <c r="E27" s="17">
        <f>SUM(J27:U27)</f>
        <v>0</v>
      </c>
      <c r="F27" s="17">
        <f>D27-E27</f>
        <v>0</v>
      </c>
      <c r="G27" s="33">
        <f>G24-E27</f>
        <v>0</v>
      </c>
      <c r="H27" s="12"/>
      <c r="I27" s="23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AB27" s="5">
        <f t="shared" si="1"/>
        <v>26</v>
      </c>
    </row>
    <row r="28" spans="1:28" x14ac:dyDescent="0.25">
      <c r="A28" s="11"/>
      <c r="B28" s="92" t="s">
        <v>65</v>
      </c>
      <c r="C28" s="124"/>
      <c r="D28" s="74">
        <f>SUM(D22:D27)+D20</f>
        <v>0</v>
      </c>
      <c r="E28" s="74">
        <f>SUM(E17:E27)</f>
        <v>0</v>
      </c>
      <c r="F28" s="74">
        <f>SUM(F17:F27)</f>
        <v>0</v>
      </c>
      <c r="G28" s="77"/>
      <c r="H28" s="12"/>
      <c r="I28" s="23"/>
      <c r="J28" s="63"/>
      <c r="K28"/>
      <c r="L28"/>
      <c r="M28"/>
      <c r="N28"/>
      <c r="O28"/>
      <c r="P28"/>
      <c r="Q28"/>
      <c r="R28"/>
      <c r="S28"/>
      <c r="T28"/>
      <c r="U28"/>
      <c r="AB28" s="5">
        <f t="shared" si="1"/>
        <v>27</v>
      </c>
    </row>
    <row r="29" spans="1:28" x14ac:dyDescent="0.25">
      <c r="A29" s="11"/>
      <c r="B29" s="76" t="s">
        <v>70</v>
      </c>
      <c r="C29" s="124"/>
      <c r="D29" s="74"/>
      <c r="E29" s="74"/>
      <c r="F29" s="73"/>
      <c r="G29" s="77"/>
      <c r="H29" s="12"/>
      <c r="I29" s="23"/>
      <c r="J29" s="63"/>
      <c r="K29"/>
      <c r="L29"/>
      <c r="M29"/>
      <c r="N29"/>
      <c r="O29"/>
      <c r="P29"/>
      <c r="Q29"/>
      <c r="R29"/>
      <c r="S29"/>
      <c r="T29"/>
      <c r="U29"/>
      <c r="AB29" s="5">
        <f t="shared" si="1"/>
        <v>28</v>
      </c>
    </row>
    <row r="30" spans="1:28" x14ac:dyDescent="0.25">
      <c r="A30" s="11"/>
      <c r="B30" s="88" t="s">
        <v>38</v>
      </c>
      <c r="C30" s="124"/>
      <c r="D30" s="16"/>
      <c r="E30" s="17">
        <f>SUM(J30:U30)</f>
        <v>0</v>
      </c>
      <c r="F30" s="17">
        <f>D30-E30</f>
        <v>0</v>
      </c>
      <c r="G30" s="33">
        <f>G27-E30</f>
        <v>0</v>
      </c>
      <c r="H30" s="12"/>
      <c r="I30" s="23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AB30" s="5">
        <f t="shared" si="1"/>
        <v>29</v>
      </c>
    </row>
    <row r="31" spans="1:28" x14ac:dyDescent="0.25">
      <c r="A31" s="11"/>
      <c r="B31" s="88" t="s">
        <v>39</v>
      </c>
      <c r="C31" s="124"/>
      <c r="D31" s="16"/>
      <c r="E31" s="17">
        <f t="shared" si="0"/>
        <v>0</v>
      </c>
      <c r="F31" s="17">
        <f t="shared" si="2"/>
        <v>0</v>
      </c>
      <c r="G31" s="33">
        <f>G30-E31</f>
        <v>0</v>
      </c>
      <c r="H31" s="12"/>
      <c r="I31" s="23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AB31" s="5">
        <f t="shared" si="1"/>
        <v>30</v>
      </c>
    </row>
    <row r="32" spans="1:28" x14ac:dyDescent="0.25">
      <c r="A32" s="11"/>
      <c r="B32" s="88" t="s">
        <v>40</v>
      </c>
      <c r="C32" s="124"/>
      <c r="D32" s="16"/>
      <c r="E32" s="17">
        <f t="shared" si="0"/>
        <v>0</v>
      </c>
      <c r="F32" s="17">
        <f t="shared" si="2"/>
        <v>0</v>
      </c>
      <c r="G32" s="33">
        <f t="shared" ref="G32:G37" si="8">G31-E32</f>
        <v>0</v>
      </c>
      <c r="H32" s="12"/>
      <c r="I32" s="23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AB32" s="6">
        <f t="shared" si="1"/>
        <v>31</v>
      </c>
    </row>
    <row r="33" spans="1:21" x14ac:dyDescent="0.25">
      <c r="A33" s="11"/>
      <c r="B33" s="88" t="s">
        <v>5</v>
      </c>
      <c r="C33" s="124"/>
      <c r="D33" s="16"/>
      <c r="E33" s="17">
        <f t="shared" si="0"/>
        <v>0</v>
      </c>
      <c r="F33" s="17">
        <f t="shared" si="2"/>
        <v>0</v>
      </c>
      <c r="G33" s="33">
        <f t="shared" si="8"/>
        <v>0</v>
      </c>
      <c r="H33" s="12"/>
      <c r="I33" s="23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x14ac:dyDescent="0.25">
      <c r="A34" s="11"/>
      <c r="B34" s="88" t="s">
        <v>41</v>
      </c>
      <c r="C34" s="124"/>
      <c r="D34" s="16"/>
      <c r="E34" s="17">
        <f>SUM(J34:U34)</f>
        <v>0</v>
      </c>
      <c r="F34" s="17">
        <f t="shared" si="2"/>
        <v>0</v>
      </c>
      <c r="G34" s="33">
        <f t="shared" si="8"/>
        <v>0</v>
      </c>
      <c r="H34" s="12"/>
      <c r="I34" s="23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x14ac:dyDescent="0.25">
      <c r="A35" s="11"/>
      <c r="B35" s="88" t="s">
        <v>43</v>
      </c>
      <c r="C35" s="124"/>
      <c r="D35" s="16"/>
      <c r="E35" s="17">
        <f t="shared" si="0"/>
        <v>0</v>
      </c>
      <c r="F35" s="17">
        <f t="shared" si="2"/>
        <v>0</v>
      </c>
      <c r="G35" s="33">
        <f t="shared" si="8"/>
        <v>0</v>
      </c>
      <c r="H35" s="12"/>
      <c r="I35" s="23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x14ac:dyDescent="0.25">
      <c r="A36" s="11"/>
      <c r="B36" s="88" t="s">
        <v>44</v>
      </c>
      <c r="C36" s="124"/>
      <c r="D36" s="16"/>
      <c r="E36" s="17">
        <f t="shared" si="0"/>
        <v>0</v>
      </c>
      <c r="F36" s="17">
        <f t="shared" si="2"/>
        <v>0</v>
      </c>
      <c r="G36" s="33">
        <f t="shared" si="8"/>
        <v>0</v>
      </c>
      <c r="H36" s="12"/>
      <c r="I36" s="23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x14ac:dyDescent="0.25">
      <c r="A37" s="11"/>
      <c r="B37" s="88" t="s">
        <v>102</v>
      </c>
      <c r="C37" s="124"/>
      <c r="D37" s="16"/>
      <c r="E37" s="17">
        <f t="shared" si="0"/>
        <v>0</v>
      </c>
      <c r="F37" s="17">
        <f t="shared" si="2"/>
        <v>0</v>
      </c>
      <c r="G37" s="33">
        <f t="shared" si="8"/>
        <v>0</v>
      </c>
      <c r="H37" s="12"/>
      <c r="I37" s="23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x14ac:dyDescent="0.25">
      <c r="A38" s="11"/>
      <c r="B38" s="92" t="s">
        <v>66</v>
      </c>
      <c r="C38" s="124"/>
      <c r="D38" s="75">
        <f>SUM(D30:D37)</f>
        <v>0</v>
      </c>
      <c r="E38" s="75">
        <f>SUM(E30:E37)</f>
        <v>0</v>
      </c>
      <c r="F38" s="75">
        <f>SUM(F30:F37)</f>
        <v>0</v>
      </c>
      <c r="G38" s="77"/>
      <c r="H38" s="12"/>
      <c r="I38" s="23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5">
      <c r="A39" s="11"/>
      <c r="B39" s="127" t="s">
        <v>90</v>
      </c>
      <c r="C39" s="124"/>
      <c r="D39" s="74">
        <f>D38+D28</f>
        <v>0</v>
      </c>
      <c r="E39" s="74">
        <f>E38+E28</f>
        <v>0</v>
      </c>
      <c r="F39" s="74">
        <f>F38+F28</f>
        <v>0</v>
      </c>
      <c r="G39" s="77"/>
      <c r="H39" s="12"/>
      <c r="I39" s="23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5">
      <c r="A40" s="11"/>
      <c r="B40" s="72" t="s">
        <v>62</v>
      </c>
      <c r="C40" s="122"/>
      <c r="D40" s="74">
        <f>D14-D39</f>
        <v>0</v>
      </c>
      <c r="E40" s="74">
        <f>E14-E39</f>
        <v>0</v>
      </c>
      <c r="F40" s="73"/>
      <c r="G40" s="64">
        <f>G37</f>
        <v>0</v>
      </c>
      <c r="H40" s="12"/>
      <c r="I40" s="23"/>
    </row>
    <row r="41" spans="1:21" x14ac:dyDescent="0.25">
      <c r="A41" s="11"/>
      <c r="B41" s="72" t="s">
        <v>45</v>
      </c>
      <c r="C41" s="122"/>
      <c r="D41" s="74">
        <f>D13</f>
        <v>0</v>
      </c>
      <c r="E41" s="74">
        <f>E13</f>
        <v>0</v>
      </c>
      <c r="F41" s="73"/>
      <c r="G41" s="64"/>
      <c r="H41" s="12"/>
      <c r="I41" s="23"/>
    </row>
    <row r="42" spans="1:21" x14ac:dyDescent="0.25">
      <c r="A42" s="11"/>
      <c r="B42" s="128" t="s">
        <v>91</v>
      </c>
      <c r="C42" s="122"/>
      <c r="D42" s="74">
        <f>D41+D40</f>
        <v>0</v>
      </c>
      <c r="E42" s="74">
        <f>E41+E40</f>
        <v>0</v>
      </c>
      <c r="F42" s="73"/>
      <c r="G42" s="64">
        <f>E13</f>
        <v>0</v>
      </c>
      <c r="H42" s="12"/>
      <c r="I42" s="23"/>
    </row>
    <row r="43" spans="1:21" x14ac:dyDescent="0.25">
      <c r="A43" s="11"/>
      <c r="B43" s="96" t="s">
        <v>78</v>
      </c>
      <c r="C43" s="125"/>
      <c r="D43" s="84" t="str">
        <f>IF(D42=0,"",D42/D9)</f>
        <v/>
      </c>
      <c r="E43" s="84" t="str">
        <f>IF(E42=0,"",E42/E9)</f>
        <v/>
      </c>
      <c r="F43" s="108"/>
      <c r="G43" s="129"/>
      <c r="H43" s="12"/>
      <c r="I43" s="23"/>
      <c r="J43" s="65"/>
    </row>
    <row r="44" spans="1:21" ht="16.5" thickBot="1" x14ac:dyDescent="0.3">
      <c r="A44" s="19"/>
      <c r="B44" s="20"/>
      <c r="C44" s="20"/>
      <c r="D44" s="21"/>
      <c r="E44" s="21"/>
      <c r="F44" s="21"/>
      <c r="G44" s="21"/>
      <c r="H44" s="22"/>
      <c r="I44" s="23"/>
      <c r="J44" s="65"/>
    </row>
    <row r="45" spans="1:21" x14ac:dyDescent="0.25">
      <c r="J45" s="65"/>
    </row>
    <row r="46" spans="1:21" x14ac:dyDescent="0.25">
      <c r="B46" s="66" t="s">
        <v>103</v>
      </c>
      <c r="C46" s="29"/>
      <c r="D46" s="117"/>
      <c r="E46" s="117"/>
      <c r="F46" s="117"/>
      <c r="G46" s="118"/>
    </row>
    <row r="47" spans="1:21" x14ac:dyDescent="0.25">
      <c r="B47" s="67" t="s">
        <v>104</v>
      </c>
      <c r="C47" s="34"/>
      <c r="D47" s="35"/>
      <c r="E47" s="35"/>
      <c r="F47" s="35"/>
      <c r="G47" s="119"/>
    </row>
  </sheetData>
  <mergeCells count="3">
    <mergeCell ref="B2:G2"/>
    <mergeCell ref="B3:G3"/>
    <mergeCell ref="J4:U4"/>
  </mergeCells>
  <dataValidations count="4">
    <dataValidation type="list" allowBlank="1" showInputMessage="1" showErrorMessage="1" sqref="K2">
      <formula1>$W$2:$W$6</formula1>
    </dataValidation>
    <dataValidation type="list" allowBlank="1" showInputMessage="1" showErrorMessage="1" sqref="K3">
      <formula1>$Y$2:$Y$13</formula1>
    </dataValidation>
    <dataValidation type="list" allowBlank="1" showInputMessage="1" showErrorMessage="1" sqref="M2">
      <formula1>$W$10:$W$11</formula1>
    </dataValidation>
    <dataValidation type="list" allowBlank="1" showInputMessage="1" showErrorMessage="1" sqref="M3">
      <formula1>$AB$2:$AB$32</formula1>
    </dataValidation>
  </dataValidations>
  <pageMargins left="0.7" right="0.7" top="0.5" bottom="0.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workbookViewId="0">
      <selection activeCell="L2" sqref="L2:L3"/>
    </sheetView>
  </sheetViews>
  <sheetFormatPr defaultRowHeight="15.75" x14ac:dyDescent="0.25"/>
  <cols>
    <col min="1" max="1" width="3.7109375" style="1" customWidth="1"/>
    <col min="2" max="2" width="32.28515625" style="1" customWidth="1"/>
    <col min="3" max="3" width="4.42578125" style="1" customWidth="1"/>
    <col min="4" max="5" width="10.7109375" style="2" customWidth="1"/>
    <col min="6" max="6" width="11.28515625" style="2" customWidth="1"/>
    <col min="7" max="7" width="10.7109375" style="2" customWidth="1"/>
    <col min="8" max="8" width="3.7109375" style="1" customWidth="1"/>
    <col min="9" max="9" width="3.7109375" style="3" customWidth="1"/>
    <col min="10" max="10" width="10.42578125" style="1" bestFit="1" customWidth="1"/>
    <col min="11" max="13" width="9.28515625" style="1" bestFit="1" customWidth="1"/>
    <col min="14" max="21" width="9.140625" style="1"/>
    <col min="22" max="22" width="9.140625" style="149"/>
    <col min="23" max="16384" width="9.140625" style="1"/>
  </cols>
  <sheetData>
    <row r="1" spans="1:28" x14ac:dyDescent="0.25">
      <c r="A1" s="7"/>
      <c r="B1" s="8"/>
      <c r="C1" s="8"/>
      <c r="D1" s="9"/>
      <c r="E1" s="9"/>
      <c r="F1" s="9"/>
      <c r="G1" s="9"/>
      <c r="H1" s="10"/>
      <c r="I1" s="122"/>
      <c r="J1" s="163" t="s">
        <v>23</v>
      </c>
      <c r="K1" s="24" t="str">
        <f>'Month 1'!K1</f>
        <v>Anne and Bryan Sudweeks</v>
      </c>
      <c r="L1" s="24"/>
      <c r="M1" s="37"/>
      <c r="N1" s="149"/>
      <c r="O1" s="149"/>
      <c r="P1" s="149"/>
      <c r="Q1" s="149"/>
      <c r="R1" s="149"/>
      <c r="S1" s="149"/>
      <c r="T1" s="149"/>
      <c r="U1" s="149"/>
    </row>
    <row r="2" spans="1:28" ht="19.5" x14ac:dyDescent="0.35">
      <c r="A2" s="11"/>
      <c r="B2" s="141" t="str">
        <f>K1</f>
        <v>Anne and Bryan Sudweeks</v>
      </c>
      <c r="C2" s="142"/>
      <c r="D2" s="142"/>
      <c r="E2" s="142"/>
      <c r="F2" s="142"/>
      <c r="G2" s="143"/>
      <c r="H2" s="12"/>
      <c r="I2" s="122"/>
      <c r="J2" s="164" t="s">
        <v>24</v>
      </c>
      <c r="K2" s="25">
        <f>IF(K3="January",'Month 1'!K2+1,'Month 1'!K2)</f>
        <v>2019</v>
      </c>
      <c r="L2" s="122" t="s">
        <v>106</v>
      </c>
      <c r="M2" s="90" t="str">
        <f>'Month 1'!M2</f>
        <v>Yes</v>
      </c>
      <c r="N2" s="149"/>
      <c r="O2" s="149"/>
      <c r="P2" s="149"/>
      <c r="Q2" s="149"/>
      <c r="R2" s="149"/>
      <c r="S2" s="149"/>
      <c r="T2" s="149"/>
      <c r="U2" s="149"/>
      <c r="W2" s="66"/>
      <c r="X2" s="66"/>
      <c r="Y2" s="4"/>
      <c r="Z2" s="68"/>
      <c r="AB2" s="4"/>
    </row>
    <row r="3" spans="1:28" ht="16.5" thickBot="1" x14ac:dyDescent="0.3">
      <c r="A3" s="11"/>
      <c r="B3" s="144" t="str">
        <f>"Simple "&amp;D6&amp;" Saving, Income and Expense Plan (LT4C)"</f>
        <v>Simple Monthly Saving, Income and Expense Plan (LT4C)</v>
      </c>
      <c r="C3" s="145"/>
      <c r="D3" s="145"/>
      <c r="E3" s="145"/>
      <c r="F3" s="145"/>
      <c r="G3" s="146"/>
      <c r="H3" s="12"/>
      <c r="I3" s="122"/>
      <c r="J3" s="165" t="s">
        <v>25</v>
      </c>
      <c r="K3" s="38" t="str">
        <f>VLOOKUP(IF(VLOOKUP('Month 1'!K3,Month,2,FALSE)=12,1,VLOOKUP('Month 1'!K3,Month,2,FALSE)+1),MonthNum,2,FALSE)</f>
        <v xml:space="preserve">May </v>
      </c>
      <c r="L3" s="166" t="s">
        <v>98</v>
      </c>
      <c r="M3" s="116">
        <f>'Month 1'!M3</f>
        <v>18</v>
      </c>
      <c r="N3" s="149"/>
      <c r="O3" s="149"/>
      <c r="P3" s="149"/>
      <c r="Q3" s="149"/>
      <c r="R3" s="149"/>
      <c r="S3" s="149"/>
      <c r="T3" s="149"/>
      <c r="U3" s="149"/>
      <c r="W3" s="26"/>
      <c r="X3" s="26"/>
      <c r="Y3" s="5"/>
      <c r="Z3" s="27"/>
      <c r="AB3" s="5"/>
    </row>
    <row r="4" spans="1:28" ht="16.5" thickBot="1" x14ac:dyDescent="0.3">
      <c r="A4" s="11"/>
      <c r="B4" s="130"/>
      <c r="C4" s="125"/>
      <c r="D4" s="131" t="str">
        <f>IF(M2="Yes","For the month of  "&amp;K3&amp;", "&amp;K2,"For the year beginning "&amp;K3&amp;", "&amp;K2)</f>
        <v>For the month of  May , 2019</v>
      </c>
      <c r="E4" s="132"/>
      <c r="F4" s="132"/>
      <c r="G4" s="134"/>
      <c r="H4" s="12"/>
      <c r="I4" s="122"/>
      <c r="J4" s="147" t="s">
        <v>71</v>
      </c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W4" s="26"/>
      <c r="X4" s="26"/>
      <c r="Y4" s="5"/>
      <c r="Z4" s="27"/>
      <c r="AB4" s="5"/>
    </row>
    <row r="5" spans="1:28" ht="15.95" customHeight="1" thickBot="1" x14ac:dyDescent="0.3">
      <c r="A5" s="11"/>
      <c r="B5" s="13"/>
      <c r="C5" s="13"/>
      <c r="D5" s="14"/>
      <c r="E5" s="14"/>
      <c r="F5" s="14"/>
      <c r="G5" s="14"/>
      <c r="H5" s="12"/>
      <c r="I5" s="122"/>
      <c r="J5" s="85" t="s">
        <v>11</v>
      </c>
      <c r="K5" s="86" t="s">
        <v>12</v>
      </c>
      <c r="L5" s="86" t="s">
        <v>13</v>
      </c>
      <c r="M5" s="86" t="s">
        <v>14</v>
      </c>
      <c r="N5" s="86" t="s">
        <v>15</v>
      </c>
      <c r="O5" s="86" t="s">
        <v>16</v>
      </c>
      <c r="P5" s="86" t="s">
        <v>17</v>
      </c>
      <c r="Q5" s="86" t="s">
        <v>18</v>
      </c>
      <c r="R5" s="86" t="s">
        <v>19</v>
      </c>
      <c r="S5" s="86" t="s">
        <v>20</v>
      </c>
      <c r="T5" s="86" t="s">
        <v>21</v>
      </c>
      <c r="U5" s="87" t="s">
        <v>22</v>
      </c>
      <c r="W5" s="26"/>
      <c r="X5" s="26"/>
      <c r="Y5" s="5"/>
      <c r="Z5" s="27"/>
      <c r="AB5" s="5"/>
    </row>
    <row r="6" spans="1:28" x14ac:dyDescent="0.25">
      <c r="A6" s="11"/>
      <c r="B6" s="58"/>
      <c r="C6" s="59"/>
      <c r="D6" s="60" t="s">
        <v>64</v>
      </c>
      <c r="E6" s="60" t="s">
        <v>1</v>
      </c>
      <c r="F6" s="60" t="s">
        <v>10</v>
      </c>
      <c r="G6" s="61" t="s">
        <v>67</v>
      </c>
      <c r="H6" s="12"/>
      <c r="I6" s="122"/>
      <c r="J6" s="153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55"/>
      <c r="W6" s="26"/>
      <c r="X6" s="26"/>
      <c r="Y6" s="5"/>
      <c r="Z6" s="27"/>
      <c r="AB6" s="5"/>
    </row>
    <row r="7" spans="1:28" x14ac:dyDescent="0.25">
      <c r="A7" s="11"/>
      <c r="B7" s="54" t="s">
        <v>0</v>
      </c>
      <c r="C7" s="55"/>
      <c r="D7" s="56" t="s">
        <v>9</v>
      </c>
      <c r="E7" s="56" t="s">
        <v>63</v>
      </c>
      <c r="F7" s="56" t="s">
        <v>72</v>
      </c>
      <c r="G7" s="57" t="s">
        <v>2</v>
      </c>
      <c r="H7" s="12"/>
      <c r="I7" s="122"/>
      <c r="J7" s="153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55"/>
      <c r="W7" s="67"/>
      <c r="X7" s="26"/>
      <c r="Y7" s="5"/>
      <c r="Z7" s="27"/>
      <c r="AB7" s="5"/>
    </row>
    <row r="8" spans="1:28" ht="8.1" customHeight="1" x14ac:dyDescent="0.25">
      <c r="A8" s="11"/>
      <c r="B8" s="13"/>
      <c r="C8" s="13"/>
      <c r="D8" s="14"/>
      <c r="E8" s="14"/>
      <c r="F8" s="14"/>
      <c r="G8" s="14"/>
      <c r="H8" s="12"/>
      <c r="I8" s="122"/>
      <c r="J8" s="153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55"/>
      <c r="W8"/>
      <c r="X8" s="26"/>
      <c r="Y8" s="5"/>
      <c r="Z8" s="27"/>
      <c r="AB8" s="5"/>
    </row>
    <row r="9" spans="1:28" x14ac:dyDescent="0.25">
      <c r="A9" s="11"/>
      <c r="B9" s="120" t="s">
        <v>80</v>
      </c>
      <c r="C9" s="121"/>
      <c r="D9" s="30"/>
      <c r="E9" s="31">
        <f>SUM(J9:U9)</f>
        <v>0</v>
      </c>
      <c r="F9" s="31">
        <f>E9-D9</f>
        <v>0</v>
      </c>
      <c r="G9" s="32">
        <f>E9</f>
        <v>0</v>
      </c>
      <c r="H9" s="12"/>
      <c r="I9" s="122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W9"/>
      <c r="X9" s="26"/>
      <c r="Y9" s="5"/>
      <c r="Z9" s="27"/>
      <c r="AB9" s="5"/>
    </row>
    <row r="10" spans="1:28" x14ac:dyDescent="0.25">
      <c r="A10" s="11"/>
      <c r="B10" s="92" t="s">
        <v>6</v>
      </c>
      <c r="C10" s="122"/>
      <c r="D10" s="16"/>
      <c r="E10" s="17">
        <f>SUM(J10:U10)</f>
        <v>0</v>
      </c>
      <c r="F10" s="17">
        <f>D10-E10</f>
        <v>0</v>
      </c>
      <c r="G10" s="33">
        <f>G9-E10</f>
        <v>0</v>
      </c>
      <c r="H10" s="12"/>
      <c r="I10" s="122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W10"/>
      <c r="X10" s="26"/>
      <c r="Y10" s="5"/>
      <c r="Z10" s="27"/>
      <c r="AB10" s="5"/>
    </row>
    <row r="11" spans="1:28" x14ac:dyDescent="0.25">
      <c r="A11" s="11"/>
      <c r="B11" s="123" t="s">
        <v>81</v>
      </c>
      <c r="C11" s="122"/>
      <c r="D11" s="74">
        <f>D9-D10</f>
        <v>0</v>
      </c>
      <c r="E11" s="74">
        <f>E9-E10</f>
        <v>0</v>
      </c>
      <c r="F11" s="74">
        <f>E11-D11</f>
        <v>0</v>
      </c>
      <c r="G11" s="77"/>
      <c r="H11" s="12"/>
      <c r="I11" s="122"/>
      <c r="J11" s="74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7"/>
      <c r="W11"/>
      <c r="X11" s="26"/>
      <c r="Y11" s="5"/>
      <c r="Z11" s="27"/>
      <c r="AB11" s="5"/>
    </row>
    <row r="12" spans="1:28" x14ac:dyDescent="0.25">
      <c r="A12" s="11"/>
      <c r="B12" s="72" t="s">
        <v>7</v>
      </c>
      <c r="C12" s="122"/>
      <c r="D12" s="16"/>
      <c r="E12" s="17">
        <f t="shared" ref="E12:E37" si="0">SUM(J12:U12)</f>
        <v>0</v>
      </c>
      <c r="F12" s="17">
        <f>E12-D12</f>
        <v>0</v>
      </c>
      <c r="G12" s="33">
        <f>G10-E12</f>
        <v>0</v>
      </c>
      <c r="H12" s="12"/>
      <c r="I12" s="122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X12" s="26"/>
      <c r="Y12" s="5"/>
      <c r="Z12" s="27"/>
      <c r="AB12" s="5"/>
    </row>
    <row r="13" spans="1:28" x14ac:dyDescent="0.25">
      <c r="A13" s="11"/>
      <c r="B13" s="72" t="s">
        <v>89</v>
      </c>
      <c r="C13" s="122"/>
      <c r="D13" s="16"/>
      <c r="E13" s="17">
        <f t="shared" si="0"/>
        <v>0</v>
      </c>
      <c r="F13" s="17">
        <f>E13-D13</f>
        <v>0</v>
      </c>
      <c r="G13" s="33">
        <f>G12-E13</f>
        <v>0</v>
      </c>
      <c r="H13" s="12"/>
      <c r="I13" s="122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X13" s="67"/>
      <c r="Y13" s="6"/>
      <c r="Z13" s="69"/>
      <c r="AB13" s="6"/>
    </row>
    <row r="14" spans="1:28" x14ac:dyDescent="0.25">
      <c r="A14" s="11"/>
      <c r="B14" s="92" t="s">
        <v>8</v>
      </c>
      <c r="C14" s="122"/>
      <c r="D14" s="74">
        <f>D11-D12-D13</f>
        <v>0</v>
      </c>
      <c r="E14" s="74">
        <f>E11-E12-E13</f>
        <v>0</v>
      </c>
      <c r="F14" s="74">
        <f>D14-E14</f>
        <v>0</v>
      </c>
      <c r="G14" s="77"/>
      <c r="H14" s="12"/>
      <c r="I14" s="122"/>
      <c r="J14" s="74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7"/>
      <c r="AB14" s="5"/>
    </row>
    <row r="15" spans="1:28" x14ac:dyDescent="0.25">
      <c r="A15" s="11"/>
      <c r="B15" s="76" t="s">
        <v>69</v>
      </c>
      <c r="C15" s="122"/>
      <c r="D15" s="73"/>
      <c r="E15" s="73"/>
      <c r="F15" s="73"/>
      <c r="G15" s="77"/>
      <c r="H15" s="12"/>
      <c r="I15" s="122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7"/>
      <c r="AB15" s="5"/>
    </row>
    <row r="16" spans="1:28" x14ac:dyDescent="0.25">
      <c r="A16" s="11"/>
      <c r="B16" s="94" t="s">
        <v>82</v>
      </c>
      <c r="C16" s="122"/>
      <c r="D16" s="73"/>
      <c r="E16" s="73"/>
      <c r="F16" s="73"/>
      <c r="G16" s="77"/>
      <c r="H16" s="12"/>
      <c r="I16" s="122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7"/>
      <c r="AB16" s="5"/>
    </row>
    <row r="17" spans="1:28" x14ac:dyDescent="0.25">
      <c r="A17" s="11"/>
      <c r="B17" s="88" t="s">
        <v>84</v>
      </c>
      <c r="C17" s="124"/>
      <c r="D17" s="16"/>
      <c r="E17" s="17">
        <f t="shared" si="0"/>
        <v>0</v>
      </c>
      <c r="F17" s="17">
        <f t="shared" ref="F17:F37" si="1">D17-E17</f>
        <v>0</v>
      </c>
      <c r="G17" s="33">
        <f>G13-E17</f>
        <v>0</v>
      </c>
      <c r="H17" s="12"/>
      <c r="I17" s="122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AB17" s="5"/>
    </row>
    <row r="18" spans="1:28" x14ac:dyDescent="0.25">
      <c r="A18" s="11"/>
      <c r="B18" s="88" t="s">
        <v>85</v>
      </c>
      <c r="C18" s="124"/>
      <c r="D18" s="16"/>
      <c r="E18" s="17">
        <f t="shared" si="0"/>
        <v>0</v>
      </c>
      <c r="F18" s="17">
        <f t="shared" si="1"/>
        <v>0</v>
      </c>
      <c r="G18" s="33">
        <f t="shared" ref="G18:G24" si="2">G17-E18</f>
        <v>0</v>
      </c>
      <c r="H18" s="12"/>
      <c r="I18" s="122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AB18" s="5"/>
    </row>
    <row r="19" spans="1:28" x14ac:dyDescent="0.25">
      <c r="A19" s="11"/>
      <c r="B19" s="88" t="s">
        <v>86</v>
      </c>
      <c r="C19" s="124"/>
      <c r="D19" s="16"/>
      <c r="E19" s="17">
        <f>SUM(J19:U19)</f>
        <v>0</v>
      </c>
      <c r="F19" s="17">
        <f>D19-E19</f>
        <v>0</v>
      </c>
      <c r="G19" s="33">
        <f t="shared" si="2"/>
        <v>0</v>
      </c>
      <c r="H19" s="12"/>
      <c r="I19" s="122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AB19" s="5"/>
    </row>
    <row r="20" spans="1:28" x14ac:dyDescent="0.25">
      <c r="A20" s="11"/>
      <c r="B20" s="126" t="s">
        <v>87</v>
      </c>
      <c r="C20" s="122"/>
      <c r="D20" s="73">
        <f>D19+D18+D17</f>
        <v>0</v>
      </c>
      <c r="E20" s="73"/>
      <c r="F20" s="73"/>
      <c r="G20" s="77"/>
      <c r="H20" s="12"/>
      <c r="I20" s="122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7"/>
      <c r="AB20" s="5"/>
    </row>
    <row r="21" spans="1:28" x14ac:dyDescent="0.25">
      <c r="A21" s="11"/>
      <c r="B21" s="94" t="s">
        <v>83</v>
      </c>
      <c r="C21" s="122"/>
      <c r="D21" s="73"/>
      <c r="E21" s="73"/>
      <c r="F21" s="73"/>
      <c r="G21" s="77"/>
      <c r="H21" s="12"/>
      <c r="I21" s="122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7"/>
      <c r="AB21" s="5"/>
    </row>
    <row r="22" spans="1:28" x14ac:dyDescent="0.25">
      <c r="A22" s="11"/>
      <c r="B22" s="88" t="s">
        <v>3</v>
      </c>
      <c r="C22" s="124"/>
      <c r="D22" s="16"/>
      <c r="E22" s="17">
        <f>SUM(J22:U22)</f>
        <v>0</v>
      </c>
      <c r="F22" s="17">
        <f>D22-E22</f>
        <v>0</v>
      </c>
      <c r="G22" s="33">
        <f>G19-E22</f>
        <v>0</v>
      </c>
      <c r="H22" s="12"/>
      <c r="I22" s="122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AB22" s="5"/>
    </row>
    <row r="23" spans="1:28" x14ac:dyDescent="0.25">
      <c r="A23" s="11"/>
      <c r="B23" s="88" t="s">
        <v>4</v>
      </c>
      <c r="C23" s="124"/>
      <c r="D23" s="16"/>
      <c r="E23" s="17">
        <f>SUM(J23:U23)</f>
        <v>0</v>
      </c>
      <c r="F23" s="17">
        <f>D23-E23</f>
        <v>0</v>
      </c>
      <c r="G23" s="33">
        <f t="shared" si="2"/>
        <v>0</v>
      </c>
      <c r="H23" s="12"/>
      <c r="I23" s="122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W23" s="3"/>
      <c r="X23" s="3"/>
      <c r="AB23" s="5"/>
    </row>
    <row r="24" spans="1:28" x14ac:dyDescent="0.25">
      <c r="A24" s="11"/>
      <c r="B24" s="88" t="s">
        <v>42</v>
      </c>
      <c r="C24" s="124"/>
      <c r="D24" s="16"/>
      <c r="E24" s="17">
        <f>SUM(J24:U24)</f>
        <v>0</v>
      </c>
      <c r="F24" s="17">
        <f>D24-E24</f>
        <v>0</v>
      </c>
      <c r="G24" s="33">
        <f t="shared" si="2"/>
        <v>0</v>
      </c>
      <c r="H24" s="12"/>
      <c r="I24" s="122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W24" s="3"/>
      <c r="X24" s="3"/>
      <c r="AB24" s="5"/>
    </row>
    <row r="25" spans="1:28" x14ac:dyDescent="0.25">
      <c r="A25" s="11"/>
      <c r="B25" s="88" t="s">
        <v>88</v>
      </c>
      <c r="C25" s="124"/>
      <c r="D25" s="16"/>
      <c r="E25" s="17">
        <f t="shared" ref="E25" si="3">SUM(J25:U25)</f>
        <v>0</v>
      </c>
      <c r="F25" s="17">
        <f t="shared" ref="F25:F26" si="4">D25-E25</f>
        <v>0</v>
      </c>
      <c r="G25" s="33">
        <f>G20-E25</f>
        <v>0</v>
      </c>
      <c r="H25" s="12"/>
      <c r="I25" s="122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AB25" s="5"/>
    </row>
    <row r="26" spans="1:28" x14ac:dyDescent="0.25">
      <c r="A26" s="11"/>
      <c r="B26" s="88"/>
      <c r="C26" s="124"/>
      <c r="D26" s="16"/>
      <c r="E26" s="17">
        <f t="shared" ref="E26" si="5">SUM(J26:U26)</f>
        <v>0</v>
      </c>
      <c r="F26" s="17">
        <f t="shared" si="4"/>
        <v>0</v>
      </c>
      <c r="G26" s="33">
        <f>G23-E26</f>
        <v>0</v>
      </c>
      <c r="H26" s="12"/>
      <c r="I26" s="122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AB26" s="5"/>
    </row>
    <row r="27" spans="1:28" x14ac:dyDescent="0.25">
      <c r="A27" s="11"/>
      <c r="B27" s="88"/>
      <c r="C27" s="124"/>
      <c r="D27" s="16"/>
      <c r="E27" s="17">
        <f>SUM(J27:U27)</f>
        <v>0</v>
      </c>
      <c r="F27" s="17">
        <f>D27-E27</f>
        <v>0</v>
      </c>
      <c r="G27" s="33">
        <f>G24-E27</f>
        <v>0</v>
      </c>
      <c r="H27" s="12"/>
      <c r="I27" s="122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AB27" s="5"/>
    </row>
    <row r="28" spans="1:28" x14ac:dyDescent="0.25">
      <c r="A28" s="11"/>
      <c r="B28" s="92" t="s">
        <v>65</v>
      </c>
      <c r="C28" s="124"/>
      <c r="D28" s="74">
        <f>SUM(D22:D27)+D20</f>
        <v>0</v>
      </c>
      <c r="E28" s="74">
        <f>SUM(E17:E27)</f>
        <v>0</v>
      </c>
      <c r="F28" s="74">
        <f>SUM(F17:F27)</f>
        <v>0</v>
      </c>
      <c r="G28" s="77"/>
      <c r="H28" s="12"/>
      <c r="I28" s="122"/>
      <c r="J28" s="74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AB28" s="5"/>
    </row>
    <row r="29" spans="1:28" x14ac:dyDescent="0.25">
      <c r="A29" s="11"/>
      <c r="B29" s="76" t="s">
        <v>70</v>
      </c>
      <c r="C29" s="124"/>
      <c r="D29" s="74"/>
      <c r="E29" s="74"/>
      <c r="F29" s="73"/>
      <c r="G29" s="77"/>
      <c r="H29" s="12"/>
      <c r="I29" s="122"/>
      <c r="J29" s="74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AB29" s="5"/>
    </row>
    <row r="30" spans="1:28" x14ac:dyDescent="0.25">
      <c r="A30" s="11"/>
      <c r="B30" s="88" t="s">
        <v>38</v>
      </c>
      <c r="C30" s="124"/>
      <c r="D30" s="16"/>
      <c r="E30" s="17">
        <f>SUM(J30:U30)</f>
        <v>0</v>
      </c>
      <c r="F30" s="17">
        <f>D30-E30</f>
        <v>0</v>
      </c>
      <c r="G30" s="33">
        <f>G27-E30</f>
        <v>0</v>
      </c>
      <c r="H30" s="12"/>
      <c r="I30" s="122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AB30" s="5"/>
    </row>
    <row r="31" spans="1:28" x14ac:dyDescent="0.25">
      <c r="A31" s="11"/>
      <c r="B31" s="88" t="s">
        <v>39</v>
      </c>
      <c r="C31" s="124"/>
      <c r="D31" s="16"/>
      <c r="E31" s="17">
        <f t="shared" si="0"/>
        <v>0</v>
      </c>
      <c r="F31" s="17">
        <f t="shared" si="1"/>
        <v>0</v>
      </c>
      <c r="G31" s="33">
        <f>G30-E31</f>
        <v>0</v>
      </c>
      <c r="H31" s="12"/>
      <c r="I31" s="122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AB31" s="5"/>
    </row>
    <row r="32" spans="1:28" x14ac:dyDescent="0.25">
      <c r="A32" s="11"/>
      <c r="B32" s="88" t="s">
        <v>40</v>
      </c>
      <c r="C32" s="124"/>
      <c r="D32" s="16"/>
      <c r="E32" s="17">
        <f t="shared" si="0"/>
        <v>0</v>
      </c>
      <c r="F32" s="17">
        <f t="shared" si="1"/>
        <v>0</v>
      </c>
      <c r="G32" s="33">
        <f t="shared" ref="G32:G37" si="6">G31-E32</f>
        <v>0</v>
      </c>
      <c r="H32" s="12"/>
      <c r="I32" s="122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AB32" s="6"/>
    </row>
    <row r="33" spans="1:24" x14ac:dyDescent="0.25">
      <c r="A33" s="11"/>
      <c r="B33" s="88" t="s">
        <v>5</v>
      </c>
      <c r="C33" s="124"/>
      <c r="D33" s="16"/>
      <c r="E33" s="17">
        <f t="shared" si="0"/>
        <v>0</v>
      </c>
      <c r="F33" s="17">
        <f t="shared" si="1"/>
        <v>0</v>
      </c>
      <c r="G33" s="33">
        <f t="shared" si="6"/>
        <v>0</v>
      </c>
      <c r="H33" s="12"/>
      <c r="I33" s="122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4" x14ac:dyDescent="0.25">
      <c r="A34" s="11"/>
      <c r="B34" s="88" t="s">
        <v>41</v>
      </c>
      <c r="C34" s="124"/>
      <c r="D34" s="16"/>
      <c r="E34" s="17">
        <f>SUM(J34:U34)</f>
        <v>0</v>
      </c>
      <c r="F34" s="17">
        <f t="shared" si="1"/>
        <v>0</v>
      </c>
      <c r="G34" s="33">
        <f t="shared" si="6"/>
        <v>0</v>
      </c>
      <c r="H34" s="12"/>
      <c r="I34" s="122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4" x14ac:dyDescent="0.25">
      <c r="A35" s="11"/>
      <c r="B35" s="88" t="s">
        <v>43</v>
      </c>
      <c r="C35" s="124"/>
      <c r="D35" s="16"/>
      <c r="E35" s="17">
        <f t="shared" si="0"/>
        <v>0</v>
      </c>
      <c r="F35" s="17">
        <f t="shared" si="1"/>
        <v>0</v>
      </c>
      <c r="G35" s="33">
        <f t="shared" si="6"/>
        <v>0</v>
      </c>
      <c r="H35" s="12"/>
      <c r="I35" s="122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4" x14ac:dyDescent="0.25">
      <c r="A36" s="11"/>
      <c r="B36" s="88" t="s">
        <v>44</v>
      </c>
      <c r="C36" s="124"/>
      <c r="D36" s="16"/>
      <c r="E36" s="17">
        <f t="shared" si="0"/>
        <v>0</v>
      </c>
      <c r="F36" s="17">
        <f t="shared" si="1"/>
        <v>0</v>
      </c>
      <c r="G36" s="33">
        <f t="shared" si="6"/>
        <v>0</v>
      </c>
      <c r="H36" s="12"/>
      <c r="I36" s="122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4" x14ac:dyDescent="0.25">
      <c r="A37" s="11"/>
      <c r="B37" s="88"/>
      <c r="C37" s="124"/>
      <c r="D37" s="16"/>
      <c r="E37" s="17">
        <f t="shared" si="0"/>
        <v>0</v>
      </c>
      <c r="F37" s="17">
        <f t="shared" si="1"/>
        <v>0</v>
      </c>
      <c r="G37" s="33">
        <f t="shared" si="6"/>
        <v>0</v>
      </c>
      <c r="H37" s="12"/>
      <c r="I37" s="122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4" x14ac:dyDescent="0.25">
      <c r="A38" s="11"/>
      <c r="B38" s="92" t="s">
        <v>66</v>
      </c>
      <c r="C38" s="124"/>
      <c r="D38" s="75">
        <f>SUM(D30:D37)</f>
        <v>0</v>
      </c>
      <c r="E38" s="75">
        <f>SUM(E30:E37)</f>
        <v>0</v>
      </c>
      <c r="F38" s="75">
        <f>SUM(F30:F37)</f>
        <v>0</v>
      </c>
      <c r="G38" s="77"/>
      <c r="H38" s="12"/>
      <c r="I38" s="122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W38" s="149"/>
      <c r="X38" s="149"/>
    </row>
    <row r="39" spans="1:24" x14ac:dyDescent="0.25">
      <c r="A39" s="11"/>
      <c r="B39" s="127" t="s">
        <v>90</v>
      </c>
      <c r="C39" s="124"/>
      <c r="D39" s="74">
        <f>D38+D28</f>
        <v>0</v>
      </c>
      <c r="E39" s="74">
        <f>E38+E28</f>
        <v>0</v>
      </c>
      <c r="F39" s="74">
        <f>F38+F28</f>
        <v>0</v>
      </c>
      <c r="G39" s="77"/>
      <c r="H39" s="12"/>
      <c r="I39" s="122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W39" s="149"/>
      <c r="X39" s="149"/>
    </row>
    <row r="40" spans="1:24" x14ac:dyDescent="0.25">
      <c r="A40" s="11"/>
      <c r="B40" s="72" t="s">
        <v>62</v>
      </c>
      <c r="C40" s="122"/>
      <c r="D40" s="74">
        <f>D14-D39</f>
        <v>0</v>
      </c>
      <c r="E40" s="74">
        <f>E14-E39</f>
        <v>0</v>
      </c>
      <c r="F40" s="73"/>
      <c r="G40" s="64">
        <f>G37</f>
        <v>0</v>
      </c>
      <c r="H40" s="12"/>
      <c r="I40" s="122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W40" s="149"/>
      <c r="X40" s="149"/>
    </row>
    <row r="41" spans="1:24" x14ac:dyDescent="0.25">
      <c r="A41" s="11"/>
      <c r="B41" s="72" t="s">
        <v>45</v>
      </c>
      <c r="C41" s="122"/>
      <c r="D41" s="74">
        <f>D13</f>
        <v>0</v>
      </c>
      <c r="E41" s="74">
        <f>E13</f>
        <v>0</v>
      </c>
      <c r="F41" s="73"/>
      <c r="G41" s="64"/>
      <c r="H41" s="12"/>
      <c r="I41" s="122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W41" s="149"/>
      <c r="X41" s="149"/>
    </row>
    <row r="42" spans="1:24" x14ac:dyDescent="0.25">
      <c r="A42" s="11"/>
      <c r="B42" s="128" t="s">
        <v>91</v>
      </c>
      <c r="C42" s="122"/>
      <c r="D42" s="74">
        <f>D41+D40</f>
        <v>0</v>
      </c>
      <c r="E42" s="74">
        <f>E41+E40</f>
        <v>0</v>
      </c>
      <c r="F42" s="73"/>
      <c r="G42" s="64">
        <f>E13</f>
        <v>0</v>
      </c>
      <c r="H42" s="12"/>
      <c r="I42" s="122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W42" s="149"/>
      <c r="X42" s="149"/>
    </row>
    <row r="43" spans="1:24" x14ac:dyDescent="0.25">
      <c r="A43" s="11"/>
      <c r="B43" s="96" t="s">
        <v>78</v>
      </c>
      <c r="C43" s="125"/>
      <c r="D43" s="84" t="str">
        <f>IF(D42=0,"",D42/D9)</f>
        <v/>
      </c>
      <c r="E43" s="84" t="str">
        <f>IF(E42=0,"",E42/E9)</f>
        <v/>
      </c>
      <c r="F43" s="108"/>
      <c r="G43" s="129"/>
      <c r="H43" s="12"/>
      <c r="I43" s="122"/>
      <c r="J43" s="167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W43" s="149"/>
      <c r="X43" s="149"/>
    </row>
    <row r="44" spans="1:24" ht="16.5" thickBot="1" x14ac:dyDescent="0.3">
      <c r="A44" s="19"/>
      <c r="B44" s="20"/>
      <c r="C44" s="20"/>
      <c r="D44" s="21"/>
      <c r="E44" s="21"/>
      <c r="F44" s="21"/>
      <c r="G44" s="21"/>
      <c r="H44" s="22"/>
      <c r="I44" s="122"/>
      <c r="J44" s="167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W44" s="149"/>
      <c r="X44" s="149"/>
    </row>
    <row r="45" spans="1:24" x14ac:dyDescent="0.25">
      <c r="A45" s="149"/>
      <c r="B45" s="149"/>
      <c r="C45" s="149"/>
      <c r="D45" s="168"/>
      <c r="E45" s="168"/>
      <c r="F45" s="168"/>
      <c r="G45" s="168"/>
      <c r="H45" s="149"/>
      <c r="I45" s="149"/>
      <c r="J45" s="167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W45" s="149"/>
      <c r="X45" s="149"/>
    </row>
    <row r="46" spans="1:24" x14ac:dyDescent="0.25">
      <c r="A46" s="149"/>
      <c r="B46" s="149" t="s">
        <v>103</v>
      </c>
      <c r="C46" s="149"/>
      <c r="D46" s="168"/>
      <c r="E46" s="168"/>
      <c r="F46" s="168"/>
      <c r="G46" s="168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W46" s="149"/>
      <c r="X46" s="149"/>
    </row>
    <row r="47" spans="1:24" x14ac:dyDescent="0.25">
      <c r="A47" s="149"/>
      <c r="B47" s="149" t="s">
        <v>104</v>
      </c>
      <c r="C47" s="149"/>
      <c r="D47" s="168"/>
      <c r="E47" s="168"/>
      <c r="F47" s="168"/>
      <c r="G47" s="16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W47" s="149"/>
      <c r="X47" s="149"/>
    </row>
    <row r="48" spans="1:24" x14ac:dyDescent="0.25">
      <c r="A48" s="149"/>
      <c r="B48" s="149"/>
      <c r="C48" s="149"/>
      <c r="D48" s="168"/>
      <c r="E48" s="168"/>
      <c r="F48" s="168"/>
      <c r="G48" s="168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W48" s="149"/>
      <c r="X48" s="149"/>
    </row>
    <row r="49" spans="1:24" x14ac:dyDescent="0.25">
      <c r="A49" s="149"/>
      <c r="B49" s="149"/>
      <c r="C49" s="149"/>
      <c r="D49" s="168"/>
      <c r="E49" s="168"/>
      <c r="F49" s="168"/>
      <c r="G49" s="168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W49" s="149"/>
      <c r="X49" s="149"/>
    </row>
    <row r="50" spans="1:24" x14ac:dyDescent="0.25">
      <c r="A50" s="149"/>
      <c r="B50" s="149"/>
      <c r="C50" s="149"/>
      <c r="D50" s="168"/>
      <c r="E50" s="168"/>
      <c r="F50" s="168"/>
      <c r="G50" s="168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W50" s="149"/>
      <c r="X50" s="149"/>
    </row>
    <row r="51" spans="1:24" x14ac:dyDescent="0.25">
      <c r="A51" s="149"/>
      <c r="B51" s="149"/>
      <c r="C51" s="149"/>
      <c r="D51" s="168"/>
      <c r="E51" s="168"/>
      <c r="F51" s="168"/>
      <c r="G51" s="168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W51" s="149"/>
      <c r="X51" s="149"/>
    </row>
    <row r="52" spans="1:24" x14ac:dyDescent="0.25">
      <c r="A52" s="149"/>
      <c r="B52" s="149"/>
      <c r="C52" s="149"/>
      <c r="D52" s="168"/>
      <c r="E52" s="168"/>
      <c r="F52" s="168"/>
      <c r="G52" s="168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W52" s="149"/>
      <c r="X52" s="149"/>
    </row>
    <row r="53" spans="1:24" x14ac:dyDescent="0.25">
      <c r="A53" s="149"/>
      <c r="B53" s="149"/>
      <c r="C53" s="149"/>
      <c r="D53" s="168"/>
      <c r="E53" s="168"/>
      <c r="F53" s="168"/>
      <c r="G53" s="168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W53" s="149"/>
      <c r="X53" s="149"/>
    </row>
    <row r="54" spans="1:24" x14ac:dyDescent="0.25">
      <c r="A54" s="149"/>
      <c r="B54" s="149"/>
      <c r="C54" s="149"/>
      <c r="D54" s="168"/>
      <c r="E54" s="168"/>
      <c r="F54" s="168"/>
      <c r="G54" s="168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W54" s="149"/>
      <c r="X54" s="149"/>
    </row>
  </sheetData>
  <mergeCells count="3">
    <mergeCell ref="B2:G2"/>
    <mergeCell ref="B3:G3"/>
    <mergeCell ref="J4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zoomScale="80" zoomScaleNormal="80" workbookViewId="0">
      <selection activeCell="D49" sqref="D49"/>
    </sheetView>
  </sheetViews>
  <sheetFormatPr defaultRowHeight="15.75" x14ac:dyDescent="0.25"/>
  <cols>
    <col min="1" max="1" width="3.7109375" style="1" customWidth="1"/>
    <col min="2" max="2" width="32.28515625" style="1" customWidth="1"/>
    <col min="3" max="3" width="4.42578125" style="1" customWidth="1"/>
    <col min="4" max="4" width="10.7109375" style="2" customWidth="1"/>
    <col min="5" max="6" width="11.28515625" style="2" customWidth="1"/>
    <col min="7" max="7" width="11.85546875" style="2" customWidth="1"/>
    <col min="8" max="8" width="3.7109375" style="1" customWidth="1"/>
    <col min="9" max="9" width="3.7109375" style="149" customWidth="1"/>
    <col min="10" max="10" width="11.5703125" style="1" bestFit="1" customWidth="1"/>
    <col min="11" max="13" width="9.28515625" style="1" bestFit="1" customWidth="1"/>
    <col min="14" max="21" width="9.140625" style="1"/>
    <col min="22" max="31" width="9.140625" style="149"/>
    <col min="32" max="16384" width="9.140625" style="1"/>
  </cols>
  <sheetData>
    <row r="1" spans="1:29" x14ac:dyDescent="0.25">
      <c r="A1" s="7"/>
      <c r="B1" s="8"/>
      <c r="C1" s="8"/>
      <c r="D1" s="9"/>
      <c r="E1" s="9"/>
      <c r="F1" s="9"/>
      <c r="G1" s="9"/>
      <c r="H1" s="10"/>
      <c r="I1" s="122"/>
      <c r="J1" s="163" t="s">
        <v>23</v>
      </c>
      <c r="K1" s="24" t="str">
        <f>'Month 1'!K1</f>
        <v>Anne and Bryan Sudweeks</v>
      </c>
      <c r="L1" s="24"/>
      <c r="M1" s="37"/>
      <c r="N1" s="149"/>
      <c r="O1" s="149"/>
      <c r="P1" s="149"/>
      <c r="Q1" s="149"/>
      <c r="R1" s="149"/>
      <c r="S1" s="149"/>
      <c r="T1" s="149"/>
      <c r="U1" s="149"/>
      <c r="W1" s="122"/>
      <c r="X1" s="122"/>
      <c r="Y1" s="122"/>
      <c r="Z1" s="122"/>
      <c r="AA1" s="122"/>
      <c r="AB1" s="122"/>
      <c r="AC1" s="122"/>
    </row>
    <row r="2" spans="1:29" ht="19.5" x14ac:dyDescent="0.35">
      <c r="A2" s="11"/>
      <c r="B2" s="141" t="str">
        <f>K1</f>
        <v>Anne and Bryan Sudweeks</v>
      </c>
      <c r="C2" s="142"/>
      <c r="D2" s="142"/>
      <c r="E2" s="142"/>
      <c r="F2" s="142"/>
      <c r="G2" s="143"/>
      <c r="H2" s="12"/>
      <c r="I2" s="122"/>
      <c r="J2" s="164" t="s">
        <v>24</v>
      </c>
      <c r="K2" s="25">
        <f>IF(K3="January",'Month 2'!K2+1,'Month 2'!K2)</f>
        <v>2019</v>
      </c>
      <c r="L2" s="122" t="s">
        <v>106</v>
      </c>
      <c r="M2" s="90" t="str">
        <f>'Month 1'!M2</f>
        <v>Yes</v>
      </c>
      <c r="N2" s="149"/>
      <c r="O2" s="149"/>
      <c r="P2" s="149"/>
      <c r="Q2" s="149"/>
      <c r="R2" s="149"/>
      <c r="S2" s="149"/>
      <c r="T2" s="149"/>
      <c r="U2" s="149"/>
      <c r="W2" s="122"/>
      <c r="X2" s="122"/>
      <c r="Y2" s="122"/>
      <c r="Z2" s="122"/>
      <c r="AA2" s="122"/>
      <c r="AB2" s="122"/>
      <c r="AC2" s="122"/>
    </row>
    <row r="3" spans="1:29" ht="16.5" thickBot="1" x14ac:dyDescent="0.3">
      <c r="A3" s="11"/>
      <c r="B3" s="144" t="str">
        <f>"Simple "&amp;D6&amp;" Saving, Income and Expense Plan (LT4C)"</f>
        <v>Simple Monthly Saving, Income and Expense Plan (LT4C)</v>
      </c>
      <c r="C3" s="145"/>
      <c r="D3" s="145"/>
      <c r="E3" s="145"/>
      <c r="F3" s="145"/>
      <c r="G3" s="146"/>
      <c r="H3" s="12"/>
      <c r="I3" s="122"/>
      <c r="J3" s="165" t="s">
        <v>25</v>
      </c>
      <c r="K3" s="38" t="str">
        <f>VLOOKUP(IF(VLOOKUP('Month 2'!K3,Month,2,FALSE)=12,1,VLOOKUP('Month 2'!K3,Month,2,FALSE)+1),MonthNum,2,FALSE)</f>
        <v>June</v>
      </c>
      <c r="L3" s="166" t="s">
        <v>98</v>
      </c>
      <c r="M3" s="116">
        <f>'Month 1'!M3</f>
        <v>18</v>
      </c>
      <c r="N3" s="149"/>
      <c r="O3" s="149"/>
      <c r="P3" s="149"/>
      <c r="Q3" s="149"/>
      <c r="R3" s="149"/>
      <c r="S3" s="149"/>
      <c r="T3" s="149"/>
      <c r="U3" s="149"/>
      <c r="W3" s="122"/>
      <c r="X3" s="122"/>
      <c r="Y3" s="122"/>
      <c r="Z3" s="122"/>
      <c r="AA3" s="122"/>
      <c r="AB3" s="122"/>
      <c r="AC3" s="122"/>
    </row>
    <row r="4" spans="1:29" ht="16.5" thickBot="1" x14ac:dyDescent="0.3">
      <c r="A4" s="11"/>
      <c r="B4" s="130"/>
      <c r="C4" s="125"/>
      <c r="D4" s="131" t="str">
        <f>IF(M2="Yes","For the month of  "&amp;K3&amp;", "&amp;K2,"For the year beginning  "&amp;K3&amp;", "&amp;K2)</f>
        <v>For the month of  June, 2019</v>
      </c>
      <c r="E4" s="132"/>
      <c r="F4" s="132"/>
      <c r="G4" s="134"/>
      <c r="H4" s="12"/>
      <c r="I4" s="122"/>
      <c r="J4" s="147" t="s">
        <v>71</v>
      </c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W4" s="122"/>
      <c r="X4" s="122"/>
      <c r="Y4" s="122"/>
      <c r="Z4" s="122"/>
      <c r="AA4" s="122"/>
      <c r="AB4" s="122"/>
      <c r="AC4" s="122"/>
    </row>
    <row r="5" spans="1:29" ht="15.95" customHeight="1" thickBot="1" x14ac:dyDescent="0.3">
      <c r="A5" s="11"/>
      <c r="B5" s="13"/>
      <c r="C5" s="13"/>
      <c r="D5" s="14"/>
      <c r="E5" s="14"/>
      <c r="F5" s="14"/>
      <c r="G5" s="14"/>
      <c r="H5" s="12"/>
      <c r="I5" s="122"/>
      <c r="J5" s="85" t="s">
        <v>11</v>
      </c>
      <c r="K5" s="86" t="s">
        <v>12</v>
      </c>
      <c r="L5" s="86" t="s">
        <v>13</v>
      </c>
      <c r="M5" s="86" t="s">
        <v>14</v>
      </c>
      <c r="N5" s="86" t="s">
        <v>15</v>
      </c>
      <c r="O5" s="86" t="s">
        <v>16</v>
      </c>
      <c r="P5" s="86" t="s">
        <v>17</v>
      </c>
      <c r="Q5" s="86" t="s">
        <v>18</v>
      </c>
      <c r="R5" s="86" t="s">
        <v>19</v>
      </c>
      <c r="S5" s="86" t="s">
        <v>20</v>
      </c>
      <c r="T5" s="86" t="s">
        <v>21</v>
      </c>
      <c r="U5" s="87" t="s">
        <v>22</v>
      </c>
      <c r="W5" s="122"/>
      <c r="X5" s="122"/>
      <c r="Y5" s="122"/>
      <c r="Z5" s="122"/>
      <c r="AA5" s="122"/>
      <c r="AB5" s="122"/>
      <c r="AC5" s="122"/>
    </row>
    <row r="6" spans="1:29" x14ac:dyDescent="0.25">
      <c r="A6" s="11"/>
      <c r="B6" s="58"/>
      <c r="C6" s="59"/>
      <c r="D6" s="60" t="s">
        <v>64</v>
      </c>
      <c r="E6" s="60" t="s">
        <v>1</v>
      </c>
      <c r="F6" s="60" t="s">
        <v>10</v>
      </c>
      <c r="G6" s="61" t="s">
        <v>67</v>
      </c>
      <c r="H6" s="12"/>
      <c r="I6" s="122"/>
      <c r="J6" s="153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55"/>
      <c r="W6" s="122"/>
      <c r="X6" s="122"/>
      <c r="Y6" s="122"/>
      <c r="Z6" s="122"/>
      <c r="AA6" s="122"/>
      <c r="AB6" s="122"/>
      <c r="AC6" s="122"/>
    </row>
    <row r="7" spans="1:29" x14ac:dyDescent="0.25">
      <c r="A7" s="11"/>
      <c r="B7" s="54" t="s">
        <v>0</v>
      </c>
      <c r="C7" s="55"/>
      <c r="D7" s="56" t="s">
        <v>9</v>
      </c>
      <c r="E7" s="56" t="s">
        <v>63</v>
      </c>
      <c r="F7" s="56" t="s">
        <v>72</v>
      </c>
      <c r="G7" s="57" t="s">
        <v>2</v>
      </c>
      <c r="H7" s="12"/>
      <c r="I7" s="122"/>
      <c r="J7" s="153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55"/>
      <c r="W7" s="122"/>
      <c r="X7" s="122"/>
      <c r="Y7" s="122"/>
      <c r="Z7" s="122"/>
      <c r="AA7" s="122"/>
      <c r="AB7" s="122"/>
      <c r="AC7" s="122"/>
    </row>
    <row r="8" spans="1:29" ht="8.1" customHeight="1" x14ac:dyDescent="0.25">
      <c r="A8" s="11"/>
      <c r="B8" s="13"/>
      <c r="C8" s="13"/>
      <c r="D8" s="14"/>
      <c r="E8" s="14"/>
      <c r="F8" s="14"/>
      <c r="G8" s="14"/>
      <c r="H8" s="12"/>
      <c r="I8" s="122"/>
      <c r="J8" s="153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55"/>
      <c r="W8" s="162"/>
      <c r="X8" s="122"/>
      <c r="Y8" s="122"/>
      <c r="Z8" s="122"/>
      <c r="AA8" s="122"/>
      <c r="AB8" s="122"/>
      <c r="AC8" s="122"/>
    </row>
    <row r="9" spans="1:29" x14ac:dyDescent="0.25">
      <c r="A9" s="11"/>
      <c r="B9" s="120" t="s">
        <v>80</v>
      </c>
      <c r="C9" s="121"/>
      <c r="D9" s="30"/>
      <c r="E9" s="31">
        <f>SUM(J9:U9)</f>
        <v>0</v>
      </c>
      <c r="F9" s="31">
        <f>E9-D9</f>
        <v>0</v>
      </c>
      <c r="G9" s="32">
        <f>E9</f>
        <v>0</v>
      </c>
      <c r="H9" s="12"/>
      <c r="I9" s="122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W9" s="162"/>
      <c r="X9" s="122"/>
      <c r="Y9" s="122"/>
      <c r="Z9" s="122"/>
      <c r="AA9" s="122"/>
      <c r="AB9" s="122"/>
      <c r="AC9" s="122"/>
    </row>
    <row r="10" spans="1:29" x14ac:dyDescent="0.25">
      <c r="A10" s="11"/>
      <c r="B10" s="92" t="s">
        <v>6</v>
      </c>
      <c r="C10" s="122"/>
      <c r="D10" s="16"/>
      <c r="E10" s="17">
        <f>SUM(J10:U10)</f>
        <v>0</v>
      </c>
      <c r="F10" s="17">
        <f>D10-E10</f>
        <v>0</v>
      </c>
      <c r="G10" s="33">
        <f>G9-E10</f>
        <v>0</v>
      </c>
      <c r="H10" s="12"/>
      <c r="I10" s="122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W10" s="162"/>
      <c r="X10" s="122"/>
      <c r="Y10" s="122"/>
      <c r="Z10" s="122"/>
      <c r="AA10" s="122"/>
      <c r="AB10" s="122"/>
      <c r="AC10" s="122"/>
    </row>
    <row r="11" spans="1:29" x14ac:dyDescent="0.25">
      <c r="A11" s="11"/>
      <c r="B11" s="123" t="s">
        <v>81</v>
      </c>
      <c r="C11" s="122"/>
      <c r="D11" s="74">
        <f>D9-D10</f>
        <v>0</v>
      </c>
      <c r="E11" s="74">
        <f>E9-E10</f>
        <v>0</v>
      </c>
      <c r="F11" s="74">
        <f>E11-D11</f>
        <v>0</v>
      </c>
      <c r="G11" s="77"/>
      <c r="H11" s="12"/>
      <c r="I11" s="122"/>
      <c r="J11" s="62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8"/>
      <c r="W11" s="162"/>
      <c r="X11" s="122"/>
      <c r="Y11" s="122"/>
      <c r="Z11" s="122"/>
      <c r="AA11" s="122"/>
      <c r="AB11" s="122"/>
      <c r="AC11" s="122"/>
    </row>
    <row r="12" spans="1:29" x14ac:dyDescent="0.25">
      <c r="A12" s="11"/>
      <c r="B12" s="72" t="s">
        <v>7</v>
      </c>
      <c r="C12" s="122"/>
      <c r="D12" s="16"/>
      <c r="E12" s="17">
        <f t="shared" ref="E12:E37" si="0">SUM(J12:U12)</f>
        <v>0</v>
      </c>
      <c r="F12" s="17">
        <f>E12-D12</f>
        <v>0</v>
      </c>
      <c r="G12" s="33">
        <f>G10-E12</f>
        <v>0</v>
      </c>
      <c r="H12" s="12"/>
      <c r="I12" s="122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W12" s="122"/>
      <c r="X12" s="122"/>
      <c r="Y12" s="122"/>
      <c r="Z12" s="122"/>
      <c r="AA12" s="122"/>
      <c r="AB12" s="122"/>
      <c r="AC12" s="122"/>
    </row>
    <row r="13" spans="1:29" x14ac:dyDescent="0.25">
      <c r="A13" s="11"/>
      <c r="B13" s="72" t="s">
        <v>89</v>
      </c>
      <c r="C13" s="122"/>
      <c r="D13" s="16"/>
      <c r="E13" s="17">
        <f t="shared" si="0"/>
        <v>0</v>
      </c>
      <c r="F13" s="17">
        <f>E13-D13</f>
        <v>0</v>
      </c>
      <c r="G13" s="33">
        <f>G12-E13</f>
        <v>0</v>
      </c>
      <c r="H13" s="12"/>
      <c r="I13" s="122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W13" s="122"/>
      <c r="X13" s="122"/>
      <c r="Y13" s="122"/>
      <c r="Z13" s="122"/>
      <c r="AA13" s="122"/>
      <c r="AB13" s="122"/>
      <c r="AC13" s="122"/>
    </row>
    <row r="14" spans="1:29" x14ac:dyDescent="0.25">
      <c r="A14" s="11"/>
      <c r="B14" s="92" t="s">
        <v>8</v>
      </c>
      <c r="C14" s="122"/>
      <c r="D14" s="74">
        <f>D11-D12-D13</f>
        <v>0</v>
      </c>
      <c r="E14" s="74">
        <f>E11-E12-E13</f>
        <v>0</v>
      </c>
      <c r="F14" s="74">
        <f>D14-E14</f>
        <v>0</v>
      </c>
      <c r="G14" s="77"/>
      <c r="H14" s="12"/>
      <c r="I14" s="122"/>
      <c r="J14" s="74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7"/>
      <c r="W14" s="122"/>
      <c r="X14" s="122"/>
      <c r="Y14" s="122"/>
      <c r="Z14" s="122"/>
      <c r="AA14" s="122"/>
      <c r="AB14" s="122"/>
      <c r="AC14" s="122"/>
    </row>
    <row r="15" spans="1:29" x14ac:dyDescent="0.25">
      <c r="A15" s="11"/>
      <c r="B15" s="76" t="s">
        <v>69</v>
      </c>
      <c r="C15" s="122"/>
      <c r="D15" s="73"/>
      <c r="E15" s="73"/>
      <c r="F15" s="73"/>
      <c r="G15" s="77"/>
      <c r="H15" s="12"/>
      <c r="I15" s="122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7"/>
      <c r="W15" s="122"/>
      <c r="X15" s="122"/>
      <c r="Y15" s="122"/>
      <c r="Z15" s="122"/>
      <c r="AA15" s="122"/>
      <c r="AB15" s="122"/>
      <c r="AC15" s="122"/>
    </row>
    <row r="16" spans="1:29" x14ac:dyDescent="0.25">
      <c r="A16" s="11"/>
      <c r="B16" s="94" t="s">
        <v>82</v>
      </c>
      <c r="C16" s="122"/>
      <c r="D16" s="73"/>
      <c r="E16" s="73"/>
      <c r="F16" s="73"/>
      <c r="G16" s="77"/>
      <c r="H16" s="12"/>
      <c r="I16" s="122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7"/>
      <c r="W16" s="122"/>
      <c r="X16" s="122"/>
      <c r="Y16" s="122"/>
      <c r="Z16" s="122"/>
      <c r="AA16" s="122"/>
      <c r="AB16" s="122"/>
      <c r="AC16" s="122"/>
    </row>
    <row r="17" spans="1:29" x14ac:dyDescent="0.25">
      <c r="A17" s="11"/>
      <c r="B17" s="88" t="s">
        <v>84</v>
      </c>
      <c r="C17" s="124"/>
      <c r="D17" s="16"/>
      <c r="E17" s="17">
        <f t="shared" si="0"/>
        <v>0</v>
      </c>
      <c r="F17" s="17">
        <f t="shared" ref="F17:F37" si="1">D17-E17</f>
        <v>0</v>
      </c>
      <c r="G17" s="33">
        <f>G13-E17</f>
        <v>0</v>
      </c>
      <c r="H17" s="12"/>
      <c r="I17" s="122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W17" s="122"/>
      <c r="X17" s="122"/>
      <c r="Y17" s="122"/>
      <c r="Z17" s="122"/>
      <c r="AA17" s="122"/>
      <c r="AB17" s="122"/>
      <c r="AC17" s="122"/>
    </row>
    <row r="18" spans="1:29" x14ac:dyDescent="0.25">
      <c r="A18" s="11"/>
      <c r="B18" s="88" t="s">
        <v>85</v>
      </c>
      <c r="C18" s="124"/>
      <c r="D18" s="16"/>
      <c r="E18" s="17">
        <f t="shared" si="0"/>
        <v>0</v>
      </c>
      <c r="F18" s="17">
        <f t="shared" si="1"/>
        <v>0</v>
      </c>
      <c r="G18" s="33">
        <f t="shared" ref="G18:G24" si="2">G17-E18</f>
        <v>0</v>
      </c>
      <c r="H18" s="12"/>
      <c r="I18" s="122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W18" s="122"/>
      <c r="X18" s="122"/>
      <c r="Y18" s="122"/>
      <c r="Z18" s="122"/>
      <c r="AA18" s="122"/>
      <c r="AB18" s="122"/>
      <c r="AC18" s="122"/>
    </row>
    <row r="19" spans="1:29" x14ac:dyDescent="0.25">
      <c r="A19" s="11"/>
      <c r="B19" s="88" t="s">
        <v>86</v>
      </c>
      <c r="C19" s="124"/>
      <c r="D19" s="16"/>
      <c r="E19" s="17">
        <f>SUM(J19:U19)</f>
        <v>0</v>
      </c>
      <c r="F19" s="17">
        <f>D19-E19</f>
        <v>0</v>
      </c>
      <c r="G19" s="33">
        <f t="shared" si="2"/>
        <v>0</v>
      </c>
      <c r="H19" s="12"/>
      <c r="I19" s="122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W19" s="122"/>
      <c r="X19" s="122"/>
      <c r="Y19" s="122"/>
      <c r="Z19" s="122"/>
      <c r="AA19" s="122"/>
      <c r="AB19" s="122"/>
      <c r="AC19" s="122"/>
    </row>
    <row r="20" spans="1:29" x14ac:dyDescent="0.25">
      <c r="A20" s="11"/>
      <c r="B20" s="126" t="s">
        <v>87</v>
      </c>
      <c r="C20" s="122"/>
      <c r="D20" s="73">
        <f>D19+D18+D17</f>
        <v>0</v>
      </c>
      <c r="E20" s="73"/>
      <c r="F20" s="73"/>
      <c r="G20" s="77"/>
      <c r="H20" s="12"/>
      <c r="I20" s="122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7"/>
      <c r="W20" s="122"/>
      <c r="X20" s="122"/>
      <c r="Y20" s="122"/>
      <c r="Z20" s="122"/>
      <c r="AA20" s="122"/>
      <c r="AB20" s="122"/>
      <c r="AC20" s="122"/>
    </row>
    <row r="21" spans="1:29" x14ac:dyDescent="0.25">
      <c r="A21" s="11"/>
      <c r="B21" s="94" t="s">
        <v>83</v>
      </c>
      <c r="C21" s="122"/>
      <c r="D21" s="73"/>
      <c r="E21" s="73"/>
      <c r="F21" s="73"/>
      <c r="G21" s="77"/>
      <c r="H21" s="12"/>
      <c r="I21" s="122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7"/>
      <c r="W21" s="122"/>
      <c r="X21" s="122"/>
      <c r="Y21" s="122"/>
      <c r="Z21" s="122"/>
      <c r="AA21" s="122"/>
      <c r="AB21" s="122"/>
      <c r="AC21" s="122"/>
    </row>
    <row r="22" spans="1:29" x14ac:dyDescent="0.25">
      <c r="A22" s="11"/>
      <c r="B22" s="88" t="s">
        <v>3</v>
      </c>
      <c r="C22" s="124"/>
      <c r="D22" s="16"/>
      <c r="E22" s="17">
        <f>SUM(J22:U22)</f>
        <v>0</v>
      </c>
      <c r="F22" s="17">
        <f>D22-E22</f>
        <v>0</v>
      </c>
      <c r="G22" s="33">
        <f>G19-E22</f>
        <v>0</v>
      </c>
      <c r="H22" s="12"/>
      <c r="I22" s="122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W22" s="122"/>
      <c r="X22" s="122"/>
      <c r="Y22" s="122"/>
      <c r="Z22" s="122"/>
      <c r="AA22" s="122"/>
      <c r="AB22" s="122"/>
      <c r="AC22" s="122"/>
    </row>
    <row r="23" spans="1:29" x14ac:dyDescent="0.25">
      <c r="A23" s="11"/>
      <c r="B23" s="88" t="s">
        <v>4</v>
      </c>
      <c r="C23" s="124"/>
      <c r="D23" s="16"/>
      <c r="E23" s="17">
        <f>SUM(J23:U23)</f>
        <v>0</v>
      </c>
      <c r="F23" s="17">
        <f>D23-E23</f>
        <v>0</v>
      </c>
      <c r="G23" s="33">
        <f t="shared" si="2"/>
        <v>0</v>
      </c>
      <c r="H23" s="12"/>
      <c r="I23" s="122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W23" s="122"/>
      <c r="X23" s="122"/>
      <c r="Y23" s="122"/>
      <c r="Z23" s="122"/>
      <c r="AA23" s="122"/>
      <c r="AB23" s="122"/>
      <c r="AC23" s="122"/>
    </row>
    <row r="24" spans="1:29" x14ac:dyDescent="0.25">
      <c r="A24" s="11"/>
      <c r="B24" s="88" t="s">
        <v>42</v>
      </c>
      <c r="C24" s="124"/>
      <c r="D24" s="16"/>
      <c r="E24" s="17">
        <f>SUM(J24:U24)</f>
        <v>0</v>
      </c>
      <c r="F24" s="17">
        <f>D24-E24</f>
        <v>0</v>
      </c>
      <c r="G24" s="33">
        <f t="shared" si="2"/>
        <v>0</v>
      </c>
      <c r="H24" s="12"/>
      <c r="I24" s="122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W24" s="122"/>
      <c r="X24" s="122"/>
      <c r="Y24" s="122"/>
      <c r="Z24" s="122"/>
      <c r="AA24" s="122"/>
      <c r="AB24" s="122"/>
      <c r="AC24" s="122"/>
    </row>
    <row r="25" spans="1:29" x14ac:dyDescent="0.25">
      <c r="A25" s="11"/>
      <c r="B25" s="88" t="s">
        <v>88</v>
      </c>
      <c r="C25" s="124"/>
      <c r="D25" s="16"/>
      <c r="E25" s="17">
        <f t="shared" ref="E25" si="3">SUM(J25:U25)</f>
        <v>0</v>
      </c>
      <c r="F25" s="17">
        <f t="shared" ref="F25:F26" si="4">D25-E25</f>
        <v>0</v>
      </c>
      <c r="G25" s="33">
        <f>G20-E25</f>
        <v>0</v>
      </c>
      <c r="H25" s="12"/>
      <c r="I25" s="122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W25" s="122"/>
      <c r="X25" s="122"/>
      <c r="Y25" s="122"/>
      <c r="Z25" s="122"/>
      <c r="AA25" s="122"/>
      <c r="AB25" s="122"/>
      <c r="AC25" s="122"/>
    </row>
    <row r="26" spans="1:29" x14ac:dyDescent="0.25">
      <c r="A26" s="11"/>
      <c r="B26" s="88"/>
      <c r="C26" s="124"/>
      <c r="D26" s="16"/>
      <c r="E26" s="17">
        <f t="shared" ref="E26" si="5">SUM(J26:U26)</f>
        <v>0</v>
      </c>
      <c r="F26" s="17">
        <f t="shared" si="4"/>
        <v>0</v>
      </c>
      <c r="G26" s="33">
        <f>G23-E26</f>
        <v>0</v>
      </c>
      <c r="H26" s="12"/>
      <c r="I26" s="122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W26" s="122"/>
      <c r="X26" s="122"/>
      <c r="Y26" s="122"/>
      <c r="Z26" s="122"/>
      <c r="AA26" s="122"/>
      <c r="AB26" s="122"/>
      <c r="AC26" s="122"/>
    </row>
    <row r="27" spans="1:29" x14ac:dyDescent="0.25">
      <c r="A27" s="11"/>
      <c r="B27" s="88"/>
      <c r="C27" s="124"/>
      <c r="D27" s="16"/>
      <c r="E27" s="17">
        <f>SUM(J27:U27)</f>
        <v>0</v>
      </c>
      <c r="F27" s="17">
        <f>D27-E27</f>
        <v>0</v>
      </c>
      <c r="G27" s="33">
        <f>G24-E27</f>
        <v>0</v>
      </c>
      <c r="H27" s="12"/>
      <c r="I27" s="122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W27" s="122"/>
      <c r="X27" s="122"/>
      <c r="Y27" s="122"/>
      <c r="Z27" s="122"/>
      <c r="AA27" s="122"/>
      <c r="AB27" s="122"/>
      <c r="AC27" s="122"/>
    </row>
    <row r="28" spans="1:29" x14ac:dyDescent="0.25">
      <c r="A28" s="11"/>
      <c r="B28" s="92" t="s">
        <v>65</v>
      </c>
      <c r="C28" s="124"/>
      <c r="D28" s="74">
        <f>SUM(D22:D27)+D20</f>
        <v>0</v>
      </c>
      <c r="E28" s="74">
        <f>SUM(E17:E27)</f>
        <v>0</v>
      </c>
      <c r="F28" s="74">
        <f>SUM(F17:F27)</f>
        <v>0</v>
      </c>
      <c r="G28" s="77"/>
      <c r="H28" s="12"/>
      <c r="I28" s="122"/>
      <c r="J28" s="74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W28" s="122"/>
      <c r="X28" s="122"/>
      <c r="Y28" s="122"/>
      <c r="Z28" s="122"/>
      <c r="AA28" s="122"/>
      <c r="AB28" s="122"/>
      <c r="AC28" s="122"/>
    </row>
    <row r="29" spans="1:29" x14ac:dyDescent="0.25">
      <c r="A29" s="11"/>
      <c r="B29" s="76" t="s">
        <v>70</v>
      </c>
      <c r="C29" s="124"/>
      <c r="D29" s="74"/>
      <c r="E29" s="74"/>
      <c r="F29" s="73"/>
      <c r="G29" s="77"/>
      <c r="H29" s="12"/>
      <c r="I29" s="122"/>
      <c r="J29" s="74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W29" s="122"/>
      <c r="X29" s="122"/>
      <c r="Y29" s="122"/>
      <c r="Z29" s="122"/>
      <c r="AA29" s="122"/>
      <c r="AB29" s="122"/>
      <c r="AC29" s="122"/>
    </row>
    <row r="30" spans="1:29" x14ac:dyDescent="0.25">
      <c r="A30" s="11"/>
      <c r="B30" s="88" t="s">
        <v>38</v>
      </c>
      <c r="C30" s="124"/>
      <c r="D30" s="16"/>
      <c r="E30" s="17">
        <f>SUM(J30:U30)</f>
        <v>0</v>
      </c>
      <c r="F30" s="17">
        <f>D30-E30</f>
        <v>0</v>
      </c>
      <c r="G30" s="33">
        <f>G27-E30</f>
        <v>0</v>
      </c>
      <c r="H30" s="12"/>
      <c r="I30" s="122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W30" s="122"/>
      <c r="X30" s="122"/>
      <c r="Y30" s="122"/>
      <c r="Z30" s="122"/>
      <c r="AA30" s="122"/>
      <c r="AB30" s="122"/>
      <c r="AC30" s="122"/>
    </row>
    <row r="31" spans="1:29" x14ac:dyDescent="0.25">
      <c r="A31" s="11"/>
      <c r="B31" s="88" t="s">
        <v>39</v>
      </c>
      <c r="C31" s="124"/>
      <c r="D31" s="16"/>
      <c r="E31" s="17">
        <f t="shared" si="0"/>
        <v>0</v>
      </c>
      <c r="F31" s="17">
        <f t="shared" si="1"/>
        <v>0</v>
      </c>
      <c r="G31" s="33">
        <f>G30-E31</f>
        <v>0</v>
      </c>
      <c r="H31" s="12"/>
      <c r="I31" s="122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W31" s="122"/>
      <c r="X31" s="122"/>
      <c r="Y31" s="122"/>
      <c r="Z31" s="122"/>
      <c r="AA31" s="122"/>
      <c r="AB31" s="122"/>
      <c r="AC31" s="122"/>
    </row>
    <row r="32" spans="1:29" x14ac:dyDescent="0.25">
      <c r="A32" s="11"/>
      <c r="B32" s="88" t="s">
        <v>40</v>
      </c>
      <c r="C32" s="124"/>
      <c r="D32" s="16"/>
      <c r="E32" s="17">
        <f t="shared" si="0"/>
        <v>0</v>
      </c>
      <c r="F32" s="17">
        <f t="shared" si="1"/>
        <v>0</v>
      </c>
      <c r="G32" s="33">
        <f t="shared" ref="G32:G37" si="6">G31-E32</f>
        <v>0</v>
      </c>
      <c r="H32" s="12"/>
      <c r="I32" s="122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W32" s="122"/>
      <c r="X32" s="122"/>
      <c r="Y32" s="122"/>
      <c r="Z32" s="122"/>
      <c r="AA32" s="122"/>
      <c r="AB32" s="122"/>
      <c r="AC32" s="122"/>
    </row>
    <row r="33" spans="1:29" x14ac:dyDescent="0.25">
      <c r="A33" s="11"/>
      <c r="B33" s="88" t="s">
        <v>5</v>
      </c>
      <c r="C33" s="124"/>
      <c r="D33" s="16"/>
      <c r="E33" s="17">
        <f t="shared" si="0"/>
        <v>0</v>
      </c>
      <c r="F33" s="17">
        <f t="shared" si="1"/>
        <v>0</v>
      </c>
      <c r="G33" s="33">
        <f t="shared" si="6"/>
        <v>0</v>
      </c>
      <c r="H33" s="12"/>
      <c r="I33" s="122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W33" s="122"/>
      <c r="X33" s="122"/>
      <c r="Y33" s="122"/>
      <c r="Z33" s="122"/>
      <c r="AA33" s="122"/>
      <c r="AB33" s="122"/>
      <c r="AC33" s="122"/>
    </row>
    <row r="34" spans="1:29" x14ac:dyDescent="0.25">
      <c r="A34" s="11"/>
      <c r="B34" s="88" t="s">
        <v>41</v>
      </c>
      <c r="C34" s="124"/>
      <c r="D34" s="16"/>
      <c r="E34" s="17">
        <f>SUM(J34:U34)</f>
        <v>0</v>
      </c>
      <c r="F34" s="17">
        <f t="shared" si="1"/>
        <v>0</v>
      </c>
      <c r="G34" s="33">
        <f t="shared" si="6"/>
        <v>0</v>
      </c>
      <c r="H34" s="12"/>
      <c r="I34" s="122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W34" s="122"/>
      <c r="X34" s="122"/>
      <c r="Y34" s="122"/>
      <c r="Z34" s="122"/>
      <c r="AA34" s="122"/>
      <c r="AB34" s="122"/>
      <c r="AC34" s="122"/>
    </row>
    <row r="35" spans="1:29" x14ac:dyDescent="0.25">
      <c r="A35" s="11"/>
      <c r="B35" s="88" t="s">
        <v>43</v>
      </c>
      <c r="C35" s="124"/>
      <c r="D35" s="16"/>
      <c r="E35" s="17">
        <f t="shared" si="0"/>
        <v>0</v>
      </c>
      <c r="F35" s="17">
        <f t="shared" si="1"/>
        <v>0</v>
      </c>
      <c r="G35" s="33">
        <f t="shared" si="6"/>
        <v>0</v>
      </c>
      <c r="H35" s="12"/>
      <c r="I35" s="122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W35" s="122"/>
      <c r="X35" s="122"/>
      <c r="Y35" s="122"/>
      <c r="Z35" s="122"/>
      <c r="AA35" s="122"/>
      <c r="AB35" s="122"/>
      <c r="AC35" s="122"/>
    </row>
    <row r="36" spans="1:29" x14ac:dyDescent="0.25">
      <c r="A36" s="11"/>
      <c r="B36" s="88" t="s">
        <v>44</v>
      </c>
      <c r="C36" s="124"/>
      <c r="D36" s="16"/>
      <c r="E36" s="17">
        <f t="shared" si="0"/>
        <v>0</v>
      </c>
      <c r="F36" s="17">
        <f t="shared" si="1"/>
        <v>0</v>
      </c>
      <c r="G36" s="33">
        <f t="shared" si="6"/>
        <v>0</v>
      </c>
      <c r="H36" s="12"/>
      <c r="I36" s="122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W36" s="122"/>
      <c r="X36" s="122"/>
      <c r="Y36" s="122"/>
      <c r="Z36" s="122"/>
      <c r="AA36" s="122"/>
      <c r="AB36" s="122"/>
      <c r="AC36" s="122"/>
    </row>
    <row r="37" spans="1:29" x14ac:dyDescent="0.25">
      <c r="A37" s="11"/>
      <c r="B37" s="88" t="s">
        <v>105</v>
      </c>
      <c r="C37" s="124"/>
      <c r="D37" s="16"/>
      <c r="E37" s="17">
        <f t="shared" si="0"/>
        <v>0</v>
      </c>
      <c r="F37" s="17">
        <f t="shared" si="1"/>
        <v>0</v>
      </c>
      <c r="G37" s="33">
        <f t="shared" si="6"/>
        <v>0</v>
      </c>
      <c r="H37" s="12"/>
      <c r="I37" s="122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W37" s="122"/>
      <c r="X37" s="122"/>
      <c r="Y37" s="122"/>
      <c r="Z37" s="122"/>
      <c r="AA37" s="122"/>
      <c r="AB37" s="122"/>
      <c r="AC37" s="122"/>
    </row>
    <row r="38" spans="1:29" x14ac:dyDescent="0.25">
      <c r="A38" s="11"/>
      <c r="B38" s="92" t="s">
        <v>66</v>
      </c>
      <c r="C38" s="124"/>
      <c r="D38" s="75">
        <f>SUM(D30:D37)</f>
        <v>0</v>
      </c>
      <c r="E38" s="75">
        <f>SUM(E30:E37)</f>
        <v>0</v>
      </c>
      <c r="F38" s="75">
        <f>SUM(F30:F37)</f>
        <v>0</v>
      </c>
      <c r="G38" s="77"/>
      <c r="H38" s="12"/>
      <c r="I38" s="122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</row>
    <row r="39" spans="1:29" x14ac:dyDescent="0.25">
      <c r="A39" s="11"/>
      <c r="B39" s="127" t="s">
        <v>90</v>
      </c>
      <c r="C39" s="124"/>
      <c r="D39" s="74">
        <f>D38+D28</f>
        <v>0</v>
      </c>
      <c r="E39" s="74">
        <f>E38+E28</f>
        <v>0</v>
      </c>
      <c r="F39" s="74">
        <f>F38+F28</f>
        <v>0</v>
      </c>
      <c r="G39" s="77"/>
      <c r="H39" s="12"/>
      <c r="I39" s="122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</row>
    <row r="40" spans="1:29" x14ac:dyDescent="0.25">
      <c r="A40" s="11"/>
      <c r="B40" s="72" t="s">
        <v>62</v>
      </c>
      <c r="C40" s="122"/>
      <c r="D40" s="74">
        <f>D14-D39</f>
        <v>0</v>
      </c>
      <c r="E40" s="74">
        <f>E14-E39</f>
        <v>0</v>
      </c>
      <c r="F40" s="73"/>
      <c r="G40" s="64">
        <f>G37</f>
        <v>0</v>
      </c>
      <c r="H40" s="12"/>
      <c r="I40" s="122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</row>
    <row r="41" spans="1:29" x14ac:dyDescent="0.25">
      <c r="A41" s="11"/>
      <c r="B41" s="72" t="s">
        <v>45</v>
      </c>
      <c r="C41" s="122"/>
      <c r="D41" s="74">
        <f>D13</f>
        <v>0</v>
      </c>
      <c r="E41" s="74">
        <f>E13</f>
        <v>0</v>
      </c>
      <c r="F41" s="73"/>
      <c r="G41" s="64"/>
      <c r="H41" s="12"/>
      <c r="I41" s="122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</row>
    <row r="42" spans="1:29" x14ac:dyDescent="0.25">
      <c r="A42" s="11"/>
      <c r="B42" s="128" t="s">
        <v>91</v>
      </c>
      <c r="C42" s="122"/>
      <c r="D42" s="74">
        <f>D41+D40</f>
        <v>0</v>
      </c>
      <c r="E42" s="74">
        <f>E41+E40</f>
        <v>0</v>
      </c>
      <c r="F42" s="73"/>
      <c r="G42" s="64">
        <f>E13</f>
        <v>0</v>
      </c>
      <c r="H42" s="12"/>
      <c r="I42" s="122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</row>
    <row r="43" spans="1:29" x14ac:dyDescent="0.25">
      <c r="A43" s="11"/>
      <c r="B43" s="96" t="s">
        <v>78</v>
      </c>
      <c r="C43" s="125"/>
      <c r="D43" s="84" t="str">
        <f>IF(D42=0,"",D42/D9)</f>
        <v/>
      </c>
      <c r="E43" s="84" t="str">
        <f>IF(E42=0,"",E42/E9)</f>
        <v/>
      </c>
      <c r="F43" s="108"/>
      <c r="G43" s="129"/>
      <c r="H43" s="12"/>
      <c r="I43" s="122"/>
      <c r="J43" s="167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</row>
    <row r="44" spans="1:29" ht="16.5" thickBot="1" x14ac:dyDescent="0.3">
      <c r="A44" s="19"/>
      <c r="B44" s="20"/>
      <c r="C44" s="20"/>
      <c r="D44" s="21"/>
      <c r="E44" s="21"/>
      <c r="F44" s="21"/>
      <c r="G44" s="21"/>
      <c r="H44" s="22"/>
      <c r="I44" s="122"/>
      <c r="J44" s="167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</row>
    <row r="45" spans="1:29" x14ac:dyDescent="0.25">
      <c r="A45" s="149"/>
      <c r="B45" s="149"/>
      <c r="C45" s="149"/>
      <c r="D45" s="168"/>
      <c r="E45" s="168"/>
      <c r="F45" s="168"/>
      <c r="G45" s="168"/>
      <c r="H45" s="149"/>
      <c r="J45" s="167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</row>
    <row r="46" spans="1:29" x14ac:dyDescent="0.25">
      <c r="A46" s="149"/>
      <c r="B46" s="149" t="s">
        <v>103</v>
      </c>
      <c r="C46" s="149"/>
      <c r="D46" s="168"/>
      <c r="E46" s="168"/>
      <c r="F46" s="168"/>
      <c r="G46" s="168"/>
      <c r="H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</row>
    <row r="47" spans="1:29" x14ac:dyDescent="0.25">
      <c r="A47" s="149"/>
      <c r="B47" s="149" t="s">
        <v>104</v>
      </c>
      <c r="C47" s="149"/>
      <c r="D47" s="168"/>
      <c r="E47" s="168"/>
      <c r="F47" s="168"/>
      <c r="G47" s="168"/>
      <c r="H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</row>
    <row r="48" spans="1:29" x14ac:dyDescent="0.25">
      <c r="A48" s="149"/>
      <c r="B48" s="149"/>
      <c r="C48" s="149"/>
      <c r="D48" s="168"/>
      <c r="E48" s="168"/>
      <c r="F48" s="168"/>
      <c r="G48" s="168"/>
      <c r="H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</row>
    <row r="49" spans="1:21" x14ac:dyDescent="0.25">
      <c r="A49" s="149"/>
      <c r="B49" s="149"/>
      <c r="C49" s="149"/>
      <c r="D49" s="168"/>
      <c r="E49" s="168"/>
      <c r="F49" s="168"/>
      <c r="G49" s="168"/>
      <c r="H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</row>
    <row r="50" spans="1:21" x14ac:dyDescent="0.25">
      <c r="A50" s="149"/>
      <c r="B50" s="149"/>
      <c r="C50" s="149"/>
      <c r="D50" s="168"/>
      <c r="E50" s="168"/>
      <c r="F50" s="168"/>
      <c r="G50" s="168"/>
      <c r="H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</row>
    <row r="51" spans="1:21" x14ac:dyDescent="0.25">
      <c r="A51" s="149"/>
      <c r="B51" s="149"/>
      <c r="C51" s="149"/>
      <c r="D51" s="168"/>
      <c r="E51" s="168"/>
      <c r="F51" s="168"/>
      <c r="G51" s="168"/>
      <c r="H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</row>
    <row r="52" spans="1:21" x14ac:dyDescent="0.25">
      <c r="A52" s="149"/>
      <c r="B52" s="149"/>
      <c r="C52" s="149"/>
      <c r="D52" s="168"/>
      <c r="E52" s="168"/>
      <c r="F52" s="168"/>
      <c r="G52" s="168"/>
      <c r="H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x14ac:dyDescent="0.25">
      <c r="A53" s="149"/>
      <c r="B53" s="149"/>
      <c r="C53" s="149"/>
      <c r="D53" s="168"/>
      <c r="E53" s="168"/>
      <c r="F53" s="168"/>
      <c r="G53" s="168"/>
      <c r="H53" s="149"/>
    </row>
  </sheetData>
  <mergeCells count="3">
    <mergeCell ref="B2:G2"/>
    <mergeCell ref="B3:G3"/>
    <mergeCell ref="J4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opLeftCell="A40" workbookViewId="0">
      <selection activeCell="Q4" sqref="Q1:Z1048576"/>
    </sheetView>
  </sheetViews>
  <sheetFormatPr defaultRowHeight="15.75" x14ac:dyDescent="0.25"/>
  <cols>
    <col min="1" max="1" width="3.7109375" style="1" customWidth="1"/>
    <col min="2" max="2" width="32.28515625" style="1" customWidth="1"/>
    <col min="3" max="14" width="10.7109375" style="2" customWidth="1"/>
    <col min="15" max="15" width="12.140625" style="2" customWidth="1"/>
    <col min="16" max="16" width="3.7109375" style="1" customWidth="1"/>
    <col min="17" max="17" width="3.7109375" style="149" customWidth="1"/>
    <col min="18" max="26" width="9.140625" style="149"/>
    <col min="27" max="16384" width="9.140625" style="1"/>
  </cols>
  <sheetData>
    <row r="1" spans="1:17" x14ac:dyDescent="0.25">
      <c r="A1" s="7"/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22"/>
    </row>
    <row r="2" spans="1:17" ht="19.5" x14ac:dyDescent="0.35">
      <c r="A2" s="11"/>
      <c r="B2" s="97" t="str">
        <f>'Month 1'!K1</f>
        <v>Anne and Bryan Sudweeks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12"/>
      <c r="Q2" s="122"/>
    </row>
    <row r="3" spans="1:17" ht="19.5" x14ac:dyDescent="0.35">
      <c r="A3" s="11"/>
      <c r="B3" s="101" t="s">
        <v>74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2"/>
      <c r="P3" s="12"/>
      <c r="Q3" s="122"/>
    </row>
    <row r="4" spans="1:17" ht="19.5" x14ac:dyDescent="0.35">
      <c r="A4" s="11"/>
      <c r="B4" s="103" t="str">
        <f>"For the Year Beginning "&amp;'Month 1'!K3&amp;", "&amp;'Month 1'!K2</f>
        <v>For the Year Beginning April, 2019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5"/>
      <c r="P4" s="12"/>
      <c r="Q4" s="122"/>
    </row>
    <row r="5" spans="1:17" ht="15.95" customHeight="1" x14ac:dyDescent="0.25">
      <c r="A5" s="11"/>
      <c r="B5" s="13"/>
      <c r="C5" s="70">
        <f>VLOOKUP(C6,Month,2,FALSE)</f>
        <v>4</v>
      </c>
      <c r="D5" s="70">
        <f t="shared" ref="D5:N5" si="0">IF(C5=12,1,C5+1)</f>
        <v>5</v>
      </c>
      <c r="E5" s="70">
        <f t="shared" si="0"/>
        <v>6</v>
      </c>
      <c r="F5" s="70">
        <f t="shared" si="0"/>
        <v>7</v>
      </c>
      <c r="G5" s="70">
        <f t="shared" si="0"/>
        <v>8</v>
      </c>
      <c r="H5" s="70">
        <f t="shared" si="0"/>
        <v>9</v>
      </c>
      <c r="I5" s="70">
        <f t="shared" si="0"/>
        <v>10</v>
      </c>
      <c r="J5" s="70">
        <f t="shared" si="0"/>
        <v>11</v>
      </c>
      <c r="K5" s="70">
        <f t="shared" si="0"/>
        <v>12</v>
      </c>
      <c r="L5" s="70">
        <f t="shared" si="0"/>
        <v>1</v>
      </c>
      <c r="M5" s="70">
        <f t="shared" si="0"/>
        <v>2</v>
      </c>
      <c r="N5" s="70">
        <f t="shared" si="0"/>
        <v>3</v>
      </c>
      <c r="O5" s="14"/>
      <c r="P5" s="12"/>
      <c r="Q5" s="122"/>
    </row>
    <row r="6" spans="1:17" x14ac:dyDescent="0.25">
      <c r="A6" s="11"/>
      <c r="B6" s="58"/>
      <c r="C6" s="60" t="str">
        <f>'Month 1'!$K$3</f>
        <v>April</v>
      </c>
      <c r="D6" s="60" t="str">
        <f t="shared" ref="D6:N6" si="1">VLOOKUP(D5,MonthNum,2,FALSE)</f>
        <v xml:space="preserve">May </v>
      </c>
      <c r="E6" s="60" t="str">
        <f t="shared" si="1"/>
        <v>June</v>
      </c>
      <c r="F6" s="60" t="str">
        <f t="shared" si="1"/>
        <v>July</v>
      </c>
      <c r="G6" s="60" t="str">
        <f t="shared" si="1"/>
        <v>August</v>
      </c>
      <c r="H6" s="60" t="str">
        <f t="shared" si="1"/>
        <v>September</v>
      </c>
      <c r="I6" s="60" t="str">
        <f t="shared" si="1"/>
        <v>October</v>
      </c>
      <c r="J6" s="60" t="str">
        <f t="shared" si="1"/>
        <v>November</v>
      </c>
      <c r="K6" s="60" t="str">
        <f t="shared" si="1"/>
        <v>December</v>
      </c>
      <c r="L6" s="60" t="str">
        <f t="shared" si="1"/>
        <v>January</v>
      </c>
      <c r="M6" s="60" t="str">
        <f t="shared" si="1"/>
        <v>February</v>
      </c>
      <c r="N6" s="60" t="str">
        <f t="shared" si="1"/>
        <v>March</v>
      </c>
      <c r="O6" s="81" t="s">
        <v>77</v>
      </c>
      <c r="P6" s="12"/>
      <c r="Q6" s="122"/>
    </row>
    <row r="7" spans="1:17" x14ac:dyDescent="0.25">
      <c r="A7" s="11"/>
      <c r="B7" s="54" t="s">
        <v>0</v>
      </c>
      <c r="C7" s="56" t="s">
        <v>9</v>
      </c>
      <c r="D7" s="56" t="s">
        <v>9</v>
      </c>
      <c r="E7" s="56" t="s">
        <v>9</v>
      </c>
      <c r="F7" s="56" t="s">
        <v>9</v>
      </c>
      <c r="G7" s="56" t="s">
        <v>9</v>
      </c>
      <c r="H7" s="56" t="s">
        <v>9</v>
      </c>
      <c r="I7" s="56" t="s">
        <v>9</v>
      </c>
      <c r="J7" s="56" t="s">
        <v>9</v>
      </c>
      <c r="K7" s="56" t="s">
        <v>9</v>
      </c>
      <c r="L7" s="56" t="s">
        <v>9</v>
      </c>
      <c r="M7" s="56" t="s">
        <v>9</v>
      </c>
      <c r="N7" s="56" t="s">
        <v>9</v>
      </c>
      <c r="O7" s="82" t="s">
        <v>76</v>
      </c>
      <c r="P7" s="12"/>
      <c r="Q7" s="122"/>
    </row>
    <row r="8" spans="1:17" ht="8.1" customHeight="1" x14ac:dyDescent="0.25">
      <c r="A8" s="11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2"/>
      <c r="Q8" s="122"/>
    </row>
    <row r="9" spans="1:17" x14ac:dyDescent="0.25">
      <c r="A9" s="11"/>
      <c r="B9" s="91" t="s">
        <v>80</v>
      </c>
      <c r="C9" s="71">
        <f>'Month 1'!$D9</f>
        <v>0</v>
      </c>
      <c r="D9" s="71">
        <f>'Month 2'!$D9</f>
        <v>0</v>
      </c>
      <c r="E9" s="71">
        <f>'Month 3'!$D9</f>
        <v>0</v>
      </c>
      <c r="F9" s="30"/>
      <c r="G9" s="30"/>
      <c r="H9" s="30"/>
      <c r="I9" s="30"/>
      <c r="J9" s="30"/>
      <c r="K9" s="30"/>
      <c r="L9" s="30"/>
      <c r="M9" s="30"/>
      <c r="N9" s="30"/>
      <c r="O9" s="78">
        <f>SUM(C9:N9)</f>
        <v>0</v>
      </c>
      <c r="P9" s="12"/>
      <c r="Q9" s="122"/>
    </row>
    <row r="10" spans="1:17" x14ac:dyDescent="0.25">
      <c r="A10" s="11"/>
      <c r="B10" s="92" t="s">
        <v>6</v>
      </c>
      <c r="C10" s="108">
        <f>'Month 1'!$D10</f>
        <v>0</v>
      </c>
      <c r="D10" s="108">
        <f>'Month 2'!$D10</f>
        <v>0</v>
      </c>
      <c r="E10" s="108">
        <f>'Month 3'!$D10</f>
        <v>0</v>
      </c>
      <c r="F10" s="109"/>
      <c r="G10" s="109"/>
      <c r="H10" s="109"/>
      <c r="I10" s="109"/>
      <c r="J10" s="109"/>
      <c r="K10" s="109"/>
      <c r="L10" s="109"/>
      <c r="M10" s="109"/>
      <c r="N10" s="110"/>
      <c r="O10" s="80">
        <f>SUM(C10:N10)</f>
        <v>0</v>
      </c>
      <c r="P10" s="12"/>
      <c r="Q10" s="122"/>
    </row>
    <row r="11" spans="1:17" x14ac:dyDescent="0.25">
      <c r="A11" s="11"/>
      <c r="B11" s="93" t="s">
        <v>81</v>
      </c>
      <c r="C11" s="74">
        <f>C9-C10</f>
        <v>0</v>
      </c>
      <c r="D11" s="74">
        <f>D9-D10</f>
        <v>0</v>
      </c>
      <c r="E11" s="74">
        <f>E9-E10</f>
        <v>0</v>
      </c>
      <c r="F11" s="74">
        <f t="shared" ref="F11:N11" si="2">F9-F10</f>
        <v>0</v>
      </c>
      <c r="G11" s="74">
        <f t="shared" si="2"/>
        <v>0</v>
      </c>
      <c r="H11" s="74">
        <f t="shared" si="2"/>
        <v>0</v>
      </c>
      <c r="I11" s="74">
        <f t="shared" si="2"/>
        <v>0</v>
      </c>
      <c r="J11" s="74">
        <f t="shared" si="2"/>
        <v>0</v>
      </c>
      <c r="K11" s="74">
        <f t="shared" si="2"/>
        <v>0</v>
      </c>
      <c r="L11" s="74">
        <f t="shared" si="2"/>
        <v>0</v>
      </c>
      <c r="M11" s="74">
        <f t="shared" si="2"/>
        <v>0</v>
      </c>
      <c r="N11" s="74">
        <f t="shared" si="2"/>
        <v>0</v>
      </c>
      <c r="O11" s="64">
        <f t="shared" ref="O11" si="3">O9-O10</f>
        <v>0</v>
      </c>
      <c r="P11" s="12"/>
      <c r="Q11" s="122"/>
    </row>
    <row r="12" spans="1:17" x14ac:dyDescent="0.25">
      <c r="A12" s="11"/>
      <c r="B12" s="72" t="s">
        <v>7</v>
      </c>
      <c r="C12" s="73">
        <f>'Month 1'!$D12</f>
        <v>0</v>
      </c>
      <c r="D12" s="73">
        <f>'Month 2'!$D12</f>
        <v>0</v>
      </c>
      <c r="E12" s="73">
        <f>'Month 3'!$D12</f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78">
        <f t="shared" ref="O12:O13" si="4">SUM(C12:N12)</f>
        <v>0</v>
      </c>
      <c r="P12" s="12"/>
      <c r="Q12" s="122"/>
    </row>
    <row r="13" spans="1:17" x14ac:dyDescent="0.25">
      <c r="A13" s="11"/>
      <c r="B13" s="72" t="s">
        <v>89</v>
      </c>
      <c r="C13" s="108">
        <f>'Month 1'!$D13</f>
        <v>0</v>
      </c>
      <c r="D13" s="108">
        <f>'Month 2'!$D13</f>
        <v>0</v>
      </c>
      <c r="E13" s="108">
        <f>'Month 3'!$D13</f>
        <v>0</v>
      </c>
      <c r="F13" s="109"/>
      <c r="G13" s="109"/>
      <c r="H13" s="109"/>
      <c r="I13" s="109"/>
      <c r="J13" s="109"/>
      <c r="K13" s="109"/>
      <c r="L13" s="109"/>
      <c r="M13" s="109"/>
      <c r="N13" s="110"/>
      <c r="O13" s="80">
        <f t="shared" si="4"/>
        <v>0</v>
      </c>
      <c r="P13" s="12"/>
      <c r="Q13" s="122"/>
    </row>
    <row r="14" spans="1:17" x14ac:dyDescent="0.25">
      <c r="A14" s="11"/>
      <c r="B14" s="92" t="s">
        <v>8</v>
      </c>
      <c r="C14" s="74">
        <f>'Month 1'!$D14</f>
        <v>0</v>
      </c>
      <c r="D14" s="74">
        <f>'Month 2'!$D14</f>
        <v>0</v>
      </c>
      <c r="E14" s="74">
        <f>'Month 3'!$D14</f>
        <v>0</v>
      </c>
      <c r="F14" s="74">
        <f t="shared" ref="F14:O14" si="5">F11-F12-F13</f>
        <v>0</v>
      </c>
      <c r="G14" s="74">
        <f t="shared" si="5"/>
        <v>0</v>
      </c>
      <c r="H14" s="74">
        <f t="shared" si="5"/>
        <v>0</v>
      </c>
      <c r="I14" s="74">
        <f t="shared" si="5"/>
        <v>0</v>
      </c>
      <c r="J14" s="74">
        <f t="shared" si="5"/>
        <v>0</v>
      </c>
      <c r="K14" s="74">
        <f t="shared" si="5"/>
        <v>0</v>
      </c>
      <c r="L14" s="74">
        <f t="shared" si="5"/>
        <v>0</v>
      </c>
      <c r="M14" s="74">
        <f t="shared" si="5"/>
        <v>0</v>
      </c>
      <c r="N14" s="74">
        <f t="shared" si="5"/>
        <v>0</v>
      </c>
      <c r="O14" s="64">
        <f t="shared" si="5"/>
        <v>0</v>
      </c>
      <c r="P14" s="12"/>
      <c r="Q14" s="122"/>
    </row>
    <row r="15" spans="1:17" x14ac:dyDescent="0.25">
      <c r="A15" s="11"/>
      <c r="B15" s="76" t="s">
        <v>69</v>
      </c>
      <c r="C15" s="73">
        <f>'Month 1'!$D15</f>
        <v>0</v>
      </c>
      <c r="D15" s="73">
        <f>'Month 2'!$D15</f>
        <v>0</v>
      </c>
      <c r="E15" s="73">
        <f>'Month 3'!$D15</f>
        <v>0</v>
      </c>
      <c r="F15" s="73"/>
      <c r="G15" s="73"/>
      <c r="H15" s="73"/>
      <c r="I15" s="73"/>
      <c r="J15" s="73"/>
      <c r="K15" s="73"/>
      <c r="L15" s="73"/>
      <c r="M15" s="73"/>
      <c r="N15" s="73"/>
      <c r="O15" s="77"/>
      <c r="P15" s="12"/>
      <c r="Q15" s="122"/>
    </row>
    <row r="16" spans="1:17" x14ac:dyDescent="0.25">
      <c r="A16" s="11"/>
      <c r="B16" s="94" t="s">
        <v>82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28"/>
      <c r="P16" s="12"/>
      <c r="Q16" s="122"/>
    </row>
    <row r="17" spans="1:17" x14ac:dyDescent="0.25">
      <c r="A17" s="11"/>
      <c r="B17" s="72" t="s">
        <v>84</v>
      </c>
      <c r="C17" s="73">
        <f>'Month 1'!$D17</f>
        <v>0</v>
      </c>
      <c r="D17" s="73">
        <f>'Month 2'!$D17</f>
        <v>0</v>
      </c>
      <c r="E17" s="73">
        <f>'Month 3'!$D17</f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78">
        <f t="shared" ref="O17:O22" si="6">SUM(C17:N17)</f>
        <v>0</v>
      </c>
      <c r="P17" s="12"/>
      <c r="Q17" s="122"/>
    </row>
    <row r="18" spans="1:17" x14ac:dyDescent="0.25">
      <c r="A18" s="11"/>
      <c r="B18" s="72" t="s">
        <v>85</v>
      </c>
      <c r="C18" s="73">
        <f>'Month 1'!$D18</f>
        <v>0</v>
      </c>
      <c r="D18" s="73">
        <f>'Month 2'!$D18</f>
        <v>0</v>
      </c>
      <c r="E18" s="73">
        <f>'Month 3'!$D18</f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79">
        <f t="shared" si="6"/>
        <v>0</v>
      </c>
      <c r="P18" s="12"/>
      <c r="Q18" s="122"/>
    </row>
    <row r="19" spans="1:17" x14ac:dyDescent="0.25">
      <c r="A19" s="11"/>
      <c r="B19" s="72" t="s">
        <v>86</v>
      </c>
      <c r="C19" s="108">
        <f>'Month 1'!$D19</f>
        <v>0</v>
      </c>
      <c r="D19" s="108">
        <f>'Month 2'!$D19</f>
        <v>0</v>
      </c>
      <c r="E19" s="108">
        <f>'Month 3'!$D19</f>
        <v>0</v>
      </c>
      <c r="F19" s="109"/>
      <c r="G19" s="109"/>
      <c r="H19" s="109"/>
      <c r="I19" s="109"/>
      <c r="J19" s="109"/>
      <c r="K19" s="109"/>
      <c r="L19" s="109"/>
      <c r="M19" s="109"/>
      <c r="N19" s="110"/>
      <c r="O19" s="80">
        <f t="shared" si="6"/>
        <v>0</v>
      </c>
      <c r="P19" s="12"/>
      <c r="Q19" s="122"/>
    </row>
    <row r="20" spans="1:17" x14ac:dyDescent="0.25">
      <c r="A20" s="11"/>
      <c r="B20" s="72" t="s">
        <v>87</v>
      </c>
      <c r="C20" s="73">
        <f>SUM(C17:C19)</f>
        <v>0</v>
      </c>
      <c r="D20" s="73">
        <f>SUM(D17:D19)</f>
        <v>0</v>
      </c>
      <c r="E20" s="73">
        <f>SUM(E17:E19)</f>
        <v>0</v>
      </c>
      <c r="F20" s="73">
        <f t="shared" ref="F20:O20" si="7">SUM(F17:F19)</f>
        <v>0</v>
      </c>
      <c r="G20" s="73">
        <f t="shared" si="7"/>
        <v>0</v>
      </c>
      <c r="H20" s="73">
        <f t="shared" si="7"/>
        <v>0</v>
      </c>
      <c r="I20" s="73">
        <f t="shared" si="7"/>
        <v>0</v>
      </c>
      <c r="J20" s="73">
        <f t="shared" si="7"/>
        <v>0</v>
      </c>
      <c r="K20" s="73">
        <f t="shared" si="7"/>
        <v>0</v>
      </c>
      <c r="L20" s="73">
        <f t="shared" si="7"/>
        <v>0</v>
      </c>
      <c r="M20" s="73">
        <f t="shared" si="7"/>
        <v>0</v>
      </c>
      <c r="N20" s="73">
        <f t="shared" si="7"/>
        <v>0</v>
      </c>
      <c r="O20" s="33">
        <f t="shared" si="7"/>
        <v>0</v>
      </c>
      <c r="P20" s="12"/>
      <c r="Q20" s="122"/>
    </row>
    <row r="21" spans="1:17" x14ac:dyDescent="0.25">
      <c r="A21" s="11"/>
      <c r="B21" s="94" t="s">
        <v>83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7"/>
      <c r="P21" s="12"/>
      <c r="Q21" s="122"/>
    </row>
    <row r="22" spans="1:17" x14ac:dyDescent="0.25">
      <c r="A22" s="11"/>
      <c r="B22" s="72" t="s">
        <v>3</v>
      </c>
      <c r="C22" s="73">
        <f>'Month 1'!$D22</f>
        <v>0</v>
      </c>
      <c r="D22" s="73">
        <f>'Month 2'!$D22</f>
        <v>0</v>
      </c>
      <c r="E22" s="73">
        <f>'Month 3'!$D22</f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78">
        <f t="shared" si="6"/>
        <v>0</v>
      </c>
      <c r="P22" s="12"/>
      <c r="Q22" s="122"/>
    </row>
    <row r="23" spans="1:17" x14ac:dyDescent="0.25">
      <c r="A23" s="11"/>
      <c r="B23" s="72" t="s">
        <v>4</v>
      </c>
      <c r="C23" s="73">
        <f>'Month 1'!$D23</f>
        <v>0</v>
      </c>
      <c r="D23" s="73">
        <f>'Month 2'!$D23</f>
        <v>0</v>
      </c>
      <c r="E23" s="73">
        <f>'Month 3'!$D23</f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79"/>
      <c r="P23" s="12"/>
      <c r="Q23" s="122"/>
    </row>
    <row r="24" spans="1:17" x14ac:dyDescent="0.25">
      <c r="A24" s="11"/>
      <c r="B24" s="72" t="s">
        <v>42</v>
      </c>
      <c r="C24" s="73">
        <f>'Month 1'!$D24</f>
        <v>0</v>
      </c>
      <c r="D24" s="73">
        <f>'Month 2'!$D24</f>
        <v>0</v>
      </c>
      <c r="E24" s="73">
        <f>'Month 3'!$D24</f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79"/>
      <c r="P24" s="12"/>
      <c r="Q24" s="122"/>
    </row>
    <row r="25" spans="1:17" x14ac:dyDescent="0.25">
      <c r="A25" s="11"/>
      <c r="B25" s="72" t="s">
        <v>88</v>
      </c>
      <c r="C25" s="73">
        <f>'Month 1'!$D25</f>
        <v>0</v>
      </c>
      <c r="D25" s="73">
        <f>'Month 2'!$D25</f>
        <v>0</v>
      </c>
      <c r="E25" s="73">
        <f>'Month 3'!$D25</f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79">
        <f t="shared" ref="O25:O36" si="8">SUM(C25:N25)</f>
        <v>0</v>
      </c>
      <c r="P25" s="12"/>
      <c r="Q25" s="122"/>
    </row>
    <row r="26" spans="1:17" x14ac:dyDescent="0.25">
      <c r="A26" s="11"/>
      <c r="B26" s="72"/>
      <c r="C26" s="73">
        <f>'Month 1'!$D26</f>
        <v>0</v>
      </c>
      <c r="D26" s="73">
        <f>'Month 2'!$D26</f>
        <v>0</v>
      </c>
      <c r="E26" s="73">
        <f>'Month 3'!$D26</f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79">
        <f t="shared" si="8"/>
        <v>0</v>
      </c>
      <c r="P26" s="12"/>
      <c r="Q26" s="122"/>
    </row>
    <row r="27" spans="1:17" x14ac:dyDescent="0.25">
      <c r="A27" s="11"/>
      <c r="B27" s="72"/>
      <c r="C27" s="108">
        <f>'Month 1'!$D27</f>
        <v>0</v>
      </c>
      <c r="D27" s="108">
        <f>'Month 2'!$D27</f>
        <v>0</v>
      </c>
      <c r="E27" s="108">
        <f>'Month 3'!$D27</f>
        <v>0</v>
      </c>
      <c r="F27" s="109"/>
      <c r="G27" s="109"/>
      <c r="H27" s="109"/>
      <c r="I27" s="109"/>
      <c r="J27" s="109"/>
      <c r="K27" s="109"/>
      <c r="L27" s="109"/>
      <c r="M27" s="109"/>
      <c r="N27" s="110"/>
      <c r="O27" s="80">
        <f t="shared" si="8"/>
        <v>0</v>
      </c>
      <c r="P27" s="12"/>
      <c r="Q27" s="122"/>
    </row>
    <row r="28" spans="1:17" x14ac:dyDescent="0.25">
      <c r="A28" s="11"/>
      <c r="B28" s="92" t="s">
        <v>65</v>
      </c>
      <c r="C28" s="74">
        <f>SUM(C22:C27)+C20</f>
        <v>0</v>
      </c>
      <c r="D28" s="74">
        <f>SUM(D22:D27)+D20</f>
        <v>0</v>
      </c>
      <c r="E28" s="74">
        <f>SUM(E22:E27)+E20</f>
        <v>0</v>
      </c>
      <c r="F28" s="74">
        <f t="shared" ref="F28:O28" si="9">SUM(F22:F27)+F20</f>
        <v>0</v>
      </c>
      <c r="G28" s="74">
        <f t="shared" si="9"/>
        <v>0</v>
      </c>
      <c r="H28" s="74">
        <f t="shared" si="9"/>
        <v>0</v>
      </c>
      <c r="I28" s="74">
        <f t="shared" si="9"/>
        <v>0</v>
      </c>
      <c r="J28" s="74">
        <f t="shared" si="9"/>
        <v>0</v>
      </c>
      <c r="K28" s="74">
        <f t="shared" si="9"/>
        <v>0</v>
      </c>
      <c r="L28" s="74">
        <f t="shared" si="9"/>
        <v>0</v>
      </c>
      <c r="M28" s="74">
        <f t="shared" si="9"/>
        <v>0</v>
      </c>
      <c r="N28" s="74">
        <f t="shared" si="9"/>
        <v>0</v>
      </c>
      <c r="O28" s="64">
        <f t="shared" si="9"/>
        <v>0</v>
      </c>
      <c r="P28" s="12"/>
      <c r="Q28" s="122"/>
    </row>
    <row r="29" spans="1:17" x14ac:dyDescent="0.25">
      <c r="A29" s="11"/>
      <c r="B29" s="76" t="s">
        <v>70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106"/>
      <c r="P29" s="12"/>
      <c r="Q29" s="122"/>
    </row>
    <row r="30" spans="1:17" x14ac:dyDescent="0.25">
      <c r="A30" s="11"/>
      <c r="B30" s="72" t="s">
        <v>38</v>
      </c>
      <c r="C30" s="73">
        <f>'Month 1'!$D30</f>
        <v>0</v>
      </c>
      <c r="D30" s="73">
        <f>'Month 2'!$D30</f>
        <v>0</v>
      </c>
      <c r="E30" s="73">
        <f>'Month 3'!$D30</f>
        <v>0</v>
      </c>
      <c r="F30" s="16"/>
      <c r="G30" s="16"/>
      <c r="H30" s="16"/>
      <c r="I30" s="16"/>
      <c r="J30" s="16"/>
      <c r="K30" s="16"/>
      <c r="L30" s="16"/>
      <c r="M30" s="16"/>
      <c r="N30" s="16"/>
      <c r="O30" s="78">
        <f t="shared" si="8"/>
        <v>0</v>
      </c>
      <c r="P30" s="12"/>
      <c r="Q30" s="122"/>
    </row>
    <row r="31" spans="1:17" x14ac:dyDescent="0.25">
      <c r="A31" s="11"/>
      <c r="B31" s="72" t="s">
        <v>39</v>
      </c>
      <c r="C31" s="73">
        <f>'Month 1'!$D31</f>
        <v>0</v>
      </c>
      <c r="D31" s="73">
        <f>'Month 2'!$D31</f>
        <v>0</v>
      </c>
      <c r="E31" s="73">
        <f>'Month 3'!$D31</f>
        <v>0</v>
      </c>
      <c r="F31" s="16"/>
      <c r="G31" s="16"/>
      <c r="H31" s="16"/>
      <c r="I31" s="16"/>
      <c r="J31" s="16"/>
      <c r="K31" s="16"/>
      <c r="L31" s="16"/>
      <c r="M31" s="16"/>
      <c r="N31" s="16"/>
      <c r="O31" s="79">
        <f t="shared" si="8"/>
        <v>0</v>
      </c>
      <c r="P31" s="12"/>
      <c r="Q31" s="122"/>
    </row>
    <row r="32" spans="1:17" x14ac:dyDescent="0.25">
      <c r="A32" s="11"/>
      <c r="B32" s="72" t="s">
        <v>40</v>
      </c>
      <c r="C32" s="73">
        <f>'Month 1'!$D32</f>
        <v>0</v>
      </c>
      <c r="D32" s="73">
        <f>'Month 2'!$D32</f>
        <v>0</v>
      </c>
      <c r="E32" s="73">
        <f>'Month 3'!$D32</f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79">
        <f t="shared" si="8"/>
        <v>0</v>
      </c>
      <c r="P32" s="12"/>
      <c r="Q32" s="122"/>
    </row>
    <row r="33" spans="1:17" x14ac:dyDescent="0.25">
      <c r="A33" s="11"/>
      <c r="B33" s="72" t="s">
        <v>5</v>
      </c>
      <c r="C33" s="73">
        <f>'Month 1'!$D33</f>
        <v>0</v>
      </c>
      <c r="D33" s="73">
        <f>'Month 2'!$D33</f>
        <v>0</v>
      </c>
      <c r="E33" s="73">
        <f>'Month 3'!$D33</f>
        <v>0</v>
      </c>
      <c r="F33" s="16"/>
      <c r="G33" s="16"/>
      <c r="H33" s="16"/>
      <c r="I33" s="16"/>
      <c r="J33" s="16"/>
      <c r="K33" s="16"/>
      <c r="L33" s="16"/>
      <c r="M33" s="16"/>
      <c r="N33" s="16"/>
      <c r="O33" s="79">
        <f t="shared" si="8"/>
        <v>0</v>
      </c>
      <c r="P33" s="12"/>
      <c r="Q33" s="122"/>
    </row>
    <row r="34" spans="1:17" x14ac:dyDescent="0.25">
      <c r="A34" s="11"/>
      <c r="B34" s="72" t="s">
        <v>41</v>
      </c>
      <c r="C34" s="73">
        <f>'Month 1'!$D34</f>
        <v>0</v>
      </c>
      <c r="D34" s="73">
        <f>'Month 2'!$D34</f>
        <v>0</v>
      </c>
      <c r="E34" s="73">
        <f>'Month 3'!$D34</f>
        <v>0</v>
      </c>
      <c r="F34" s="16"/>
      <c r="G34" s="16"/>
      <c r="H34" s="16"/>
      <c r="I34" s="16"/>
      <c r="J34" s="16"/>
      <c r="K34" s="16"/>
      <c r="L34" s="16"/>
      <c r="M34" s="16"/>
      <c r="N34" s="16"/>
      <c r="O34" s="79">
        <f t="shared" si="8"/>
        <v>0</v>
      </c>
      <c r="P34" s="12"/>
      <c r="Q34" s="122"/>
    </row>
    <row r="35" spans="1:17" x14ac:dyDescent="0.25">
      <c r="A35" s="11"/>
      <c r="B35" s="72" t="s">
        <v>43</v>
      </c>
      <c r="C35" s="73">
        <f>'Month 1'!$D35</f>
        <v>0</v>
      </c>
      <c r="D35" s="73">
        <f>'Month 2'!$D35</f>
        <v>0</v>
      </c>
      <c r="E35" s="73">
        <f>'Month 3'!$D35</f>
        <v>0</v>
      </c>
      <c r="F35" s="16"/>
      <c r="G35" s="16"/>
      <c r="H35" s="16"/>
      <c r="I35" s="16"/>
      <c r="J35" s="16"/>
      <c r="K35" s="16"/>
      <c r="L35" s="16"/>
      <c r="M35" s="16"/>
      <c r="N35" s="16"/>
      <c r="O35" s="79">
        <f t="shared" si="8"/>
        <v>0</v>
      </c>
      <c r="P35" s="12"/>
      <c r="Q35" s="122"/>
    </row>
    <row r="36" spans="1:17" x14ac:dyDescent="0.25">
      <c r="A36" s="11"/>
      <c r="B36" s="72" t="s">
        <v>44</v>
      </c>
      <c r="C36" s="73">
        <f>'Month 1'!$D36</f>
        <v>0</v>
      </c>
      <c r="D36" s="73">
        <f>'Month 2'!$D36</f>
        <v>0</v>
      </c>
      <c r="E36" s="73">
        <f>'Month 3'!$D36</f>
        <v>0</v>
      </c>
      <c r="F36" s="16"/>
      <c r="G36" s="16"/>
      <c r="H36" s="16"/>
      <c r="I36" s="16"/>
      <c r="J36" s="16"/>
      <c r="K36" s="16"/>
      <c r="L36" s="16"/>
      <c r="M36" s="16"/>
      <c r="N36" s="16"/>
      <c r="O36" s="79">
        <f t="shared" si="8"/>
        <v>0</v>
      </c>
      <c r="P36" s="12"/>
      <c r="Q36" s="122"/>
    </row>
    <row r="37" spans="1:17" x14ac:dyDescent="0.25">
      <c r="A37" s="11"/>
      <c r="B37" s="72"/>
      <c r="C37" s="108">
        <f>'Month 1'!$D37</f>
        <v>0</v>
      </c>
      <c r="D37" s="108">
        <f>'Month 2'!$D37</f>
        <v>0</v>
      </c>
      <c r="E37" s="108">
        <f>'Month 3'!$D37</f>
        <v>0</v>
      </c>
      <c r="F37" s="109"/>
      <c r="G37" s="109"/>
      <c r="H37" s="109"/>
      <c r="I37" s="109"/>
      <c r="J37" s="109"/>
      <c r="K37" s="109"/>
      <c r="L37" s="109"/>
      <c r="M37" s="109"/>
      <c r="N37" s="110"/>
      <c r="O37" s="80">
        <f>SUM(C37:N37)</f>
        <v>0</v>
      </c>
      <c r="P37" s="12"/>
      <c r="Q37" s="122"/>
    </row>
    <row r="38" spans="1:17" x14ac:dyDescent="0.25">
      <c r="A38" s="11"/>
      <c r="B38" s="92" t="s">
        <v>66</v>
      </c>
      <c r="C38" s="75">
        <f>SUM(C30:C37)</f>
        <v>0</v>
      </c>
      <c r="D38" s="75">
        <f>SUM(D30:D37)</f>
        <v>0</v>
      </c>
      <c r="E38" s="75">
        <f>SUM(E30:E37)</f>
        <v>0</v>
      </c>
      <c r="F38" s="75">
        <f t="shared" ref="F38:O38" si="10">SUM(F30:F37)</f>
        <v>0</v>
      </c>
      <c r="G38" s="75">
        <f t="shared" si="10"/>
        <v>0</v>
      </c>
      <c r="H38" s="75">
        <f t="shared" si="10"/>
        <v>0</v>
      </c>
      <c r="I38" s="75">
        <f t="shared" si="10"/>
        <v>0</v>
      </c>
      <c r="J38" s="75">
        <f t="shared" si="10"/>
        <v>0</v>
      </c>
      <c r="K38" s="75">
        <f t="shared" si="10"/>
        <v>0</v>
      </c>
      <c r="L38" s="75">
        <f t="shared" si="10"/>
        <v>0</v>
      </c>
      <c r="M38" s="75">
        <f t="shared" si="10"/>
        <v>0</v>
      </c>
      <c r="N38" s="75">
        <f t="shared" si="10"/>
        <v>0</v>
      </c>
      <c r="O38" s="64">
        <f t="shared" si="10"/>
        <v>0</v>
      </c>
      <c r="P38" s="12"/>
      <c r="Q38" s="122"/>
    </row>
    <row r="39" spans="1:17" x14ac:dyDescent="0.25">
      <c r="A39" s="11"/>
      <c r="B39" s="95" t="s">
        <v>90</v>
      </c>
      <c r="C39" s="74">
        <f>C38+C28</f>
        <v>0</v>
      </c>
      <c r="D39" s="74">
        <f t="shared" ref="D39:N39" si="11">D38+D28</f>
        <v>0</v>
      </c>
      <c r="E39" s="74">
        <f t="shared" si="11"/>
        <v>0</v>
      </c>
      <c r="F39" s="74">
        <f t="shared" si="11"/>
        <v>0</v>
      </c>
      <c r="G39" s="74">
        <f t="shared" si="11"/>
        <v>0</v>
      </c>
      <c r="H39" s="74">
        <f t="shared" si="11"/>
        <v>0</v>
      </c>
      <c r="I39" s="74">
        <f t="shared" si="11"/>
        <v>0</v>
      </c>
      <c r="J39" s="74">
        <f t="shared" si="11"/>
        <v>0</v>
      </c>
      <c r="K39" s="74">
        <f t="shared" si="11"/>
        <v>0</v>
      </c>
      <c r="L39" s="74">
        <f t="shared" si="11"/>
        <v>0</v>
      </c>
      <c r="M39" s="74">
        <f t="shared" si="11"/>
        <v>0</v>
      </c>
      <c r="N39" s="74">
        <f t="shared" si="11"/>
        <v>0</v>
      </c>
      <c r="O39" s="83">
        <f t="shared" ref="O39" si="12">O36-O37-O38</f>
        <v>0</v>
      </c>
      <c r="P39" s="12"/>
      <c r="Q39" s="122"/>
    </row>
    <row r="40" spans="1:17" x14ac:dyDescent="0.25">
      <c r="A40" s="11"/>
      <c r="B40" s="72" t="s">
        <v>62</v>
      </c>
      <c r="C40" s="74">
        <f>C14-C39</f>
        <v>0</v>
      </c>
      <c r="D40" s="74">
        <f t="shared" ref="D40:E40" si="13">D14-D39</f>
        <v>0</v>
      </c>
      <c r="E40" s="74">
        <f t="shared" si="13"/>
        <v>0</v>
      </c>
      <c r="F40" s="74">
        <f t="shared" ref="F40" si="14">F14-F39</f>
        <v>0</v>
      </c>
      <c r="G40" s="74">
        <f t="shared" ref="G40" si="15">G14-G39</f>
        <v>0</v>
      </c>
      <c r="H40" s="74">
        <f t="shared" ref="H40" si="16">H14-H39</f>
        <v>0</v>
      </c>
      <c r="I40" s="74">
        <f t="shared" ref="I40" si="17">I14-I39</f>
        <v>0</v>
      </c>
      <c r="J40" s="74">
        <f t="shared" ref="J40" si="18">J14-J39</f>
        <v>0</v>
      </c>
      <c r="K40" s="74">
        <f t="shared" ref="K40" si="19">K14-K39</f>
        <v>0</v>
      </c>
      <c r="L40" s="74">
        <f t="shared" ref="L40" si="20">L14-L39</f>
        <v>0</v>
      </c>
      <c r="M40" s="74">
        <f t="shared" ref="M40" si="21">M14-M39</f>
        <v>0</v>
      </c>
      <c r="N40" s="74">
        <f t="shared" ref="N40" si="22">N14-N39</f>
        <v>0</v>
      </c>
      <c r="O40" s="79">
        <f t="shared" ref="O40:O42" si="23">SUM(C40:N40)</f>
        <v>0</v>
      </c>
      <c r="P40" s="12"/>
    </row>
    <row r="41" spans="1:17" x14ac:dyDescent="0.25">
      <c r="A41" s="11"/>
      <c r="B41" s="72" t="s">
        <v>45</v>
      </c>
      <c r="C41" s="75">
        <f>C13</f>
        <v>0</v>
      </c>
      <c r="D41" s="75">
        <f t="shared" ref="D41:E41" si="24">D13</f>
        <v>0</v>
      </c>
      <c r="E41" s="75">
        <f t="shared" si="24"/>
        <v>0</v>
      </c>
      <c r="F41" s="75">
        <f t="shared" ref="F41:N41" si="25">F13</f>
        <v>0</v>
      </c>
      <c r="G41" s="75">
        <f t="shared" si="25"/>
        <v>0</v>
      </c>
      <c r="H41" s="75">
        <f t="shared" si="25"/>
        <v>0</v>
      </c>
      <c r="I41" s="75">
        <f t="shared" si="25"/>
        <v>0</v>
      </c>
      <c r="J41" s="75">
        <f t="shared" si="25"/>
        <v>0</v>
      </c>
      <c r="K41" s="75">
        <f t="shared" si="25"/>
        <v>0</v>
      </c>
      <c r="L41" s="75">
        <f t="shared" si="25"/>
        <v>0</v>
      </c>
      <c r="M41" s="75">
        <f t="shared" si="25"/>
        <v>0</v>
      </c>
      <c r="N41" s="107">
        <f t="shared" si="25"/>
        <v>0</v>
      </c>
      <c r="O41" s="80">
        <f t="shared" si="23"/>
        <v>0</v>
      </c>
      <c r="P41" s="12"/>
    </row>
    <row r="42" spans="1:17" x14ac:dyDescent="0.25">
      <c r="A42" s="11"/>
      <c r="B42" s="92" t="s">
        <v>91</v>
      </c>
      <c r="C42" s="74">
        <f>C41+C40</f>
        <v>0</v>
      </c>
      <c r="D42" s="74">
        <f t="shared" ref="D42:N42" si="26">D41+D40</f>
        <v>0</v>
      </c>
      <c r="E42" s="74">
        <f t="shared" si="26"/>
        <v>0</v>
      </c>
      <c r="F42" s="74">
        <f t="shared" si="26"/>
        <v>0</v>
      </c>
      <c r="G42" s="74">
        <f t="shared" si="26"/>
        <v>0</v>
      </c>
      <c r="H42" s="74">
        <f t="shared" si="26"/>
        <v>0</v>
      </c>
      <c r="I42" s="74">
        <f t="shared" si="26"/>
        <v>0</v>
      </c>
      <c r="J42" s="74">
        <f t="shared" si="26"/>
        <v>0</v>
      </c>
      <c r="K42" s="74">
        <f t="shared" si="26"/>
        <v>0</v>
      </c>
      <c r="L42" s="74">
        <f t="shared" si="26"/>
        <v>0</v>
      </c>
      <c r="M42" s="74">
        <f t="shared" si="26"/>
        <v>0</v>
      </c>
      <c r="N42" s="74">
        <f t="shared" si="26"/>
        <v>0</v>
      </c>
      <c r="O42" s="32">
        <f t="shared" si="23"/>
        <v>0</v>
      </c>
      <c r="P42" s="12"/>
    </row>
    <row r="43" spans="1:17" x14ac:dyDescent="0.25">
      <c r="A43" s="11"/>
      <c r="B43" s="96" t="s">
        <v>78</v>
      </c>
      <c r="C43" s="84" t="str">
        <f>IF(C42=0,"",C42/C9)</f>
        <v/>
      </c>
      <c r="D43" s="84" t="str">
        <f>IF(D42=0,"",D42/D9)</f>
        <v/>
      </c>
      <c r="E43" s="84" t="str">
        <f>IF(E42=0,"",E42/E9)</f>
        <v/>
      </c>
      <c r="F43" s="84" t="str">
        <f t="shared" ref="F43:N43" si="27">IF(F42=0,"",F42/F9)</f>
        <v/>
      </c>
      <c r="G43" s="84" t="str">
        <f t="shared" si="27"/>
        <v/>
      </c>
      <c r="H43" s="84" t="str">
        <f t="shared" si="27"/>
        <v/>
      </c>
      <c r="I43" s="84" t="str">
        <f t="shared" si="27"/>
        <v/>
      </c>
      <c r="J43" s="84" t="str">
        <f t="shared" si="27"/>
        <v/>
      </c>
      <c r="K43" s="84" t="str">
        <f t="shared" si="27"/>
        <v/>
      </c>
      <c r="L43" s="84" t="str">
        <f t="shared" si="27"/>
        <v/>
      </c>
      <c r="M43" s="84" t="str">
        <f t="shared" si="27"/>
        <v/>
      </c>
      <c r="N43" s="84" t="str">
        <f t="shared" si="27"/>
        <v/>
      </c>
      <c r="O43" s="111" t="str">
        <f t="shared" ref="O43" si="28">IF(O42=0,"",O42/O9)</f>
        <v/>
      </c>
      <c r="P43" s="12"/>
    </row>
    <row r="44" spans="1:17" ht="16.5" thickBot="1" x14ac:dyDescent="0.3">
      <c r="A44" s="19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</row>
  </sheetData>
  <pageMargins left="0.5" right="0.25" top="0.75" bottom="0.75" header="0.3" footer="0.3"/>
  <pageSetup scale="7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zoomScale="80" zoomScaleNormal="80" zoomScaleSheetLayoutView="70" workbookViewId="0">
      <selection activeCell="N17" sqref="N17"/>
    </sheetView>
  </sheetViews>
  <sheetFormatPr defaultRowHeight="15.75" x14ac:dyDescent="0.25"/>
  <cols>
    <col min="1" max="1" width="3.7109375" style="1" customWidth="1"/>
    <col min="2" max="2" width="32.28515625" style="1" customWidth="1"/>
    <col min="3" max="3" width="4.42578125" style="1" customWidth="1"/>
    <col min="4" max="7" width="15.7109375" style="2" customWidth="1"/>
    <col min="8" max="8" width="3.7109375" style="1" customWidth="1"/>
    <col min="9" max="9" width="3.7109375" style="3" customWidth="1"/>
    <col min="10" max="10" width="11.5703125" style="1" bestFit="1" customWidth="1"/>
    <col min="11" max="13" width="9.28515625" style="1" bestFit="1" customWidth="1"/>
    <col min="14" max="21" width="9.140625" style="1"/>
    <col min="22" max="47" width="9.140625" style="149"/>
    <col min="48" max="16384" width="9.140625" style="1"/>
  </cols>
  <sheetData>
    <row r="1" spans="1:26" x14ac:dyDescent="0.25">
      <c r="A1" s="7"/>
      <c r="B1" s="8"/>
      <c r="C1" s="8"/>
      <c r="D1" s="9"/>
      <c r="E1" s="9"/>
      <c r="F1" s="9"/>
      <c r="G1" s="9"/>
      <c r="H1" s="10"/>
      <c r="I1" s="23"/>
      <c r="J1" s="163" t="s">
        <v>23</v>
      </c>
      <c r="K1" s="24" t="s">
        <v>79</v>
      </c>
      <c r="L1" s="24"/>
      <c r="M1" s="37"/>
      <c r="W1" s="149" t="s">
        <v>24</v>
      </c>
      <c r="X1" s="149" t="s">
        <v>75</v>
      </c>
      <c r="Y1" s="149" t="s">
        <v>25</v>
      </c>
    </row>
    <row r="2" spans="1:26" ht="19.5" x14ac:dyDescent="0.35">
      <c r="A2" s="11"/>
      <c r="B2" s="141" t="str">
        <f>K1</f>
        <v>Anne and Bryan Sudweeks</v>
      </c>
      <c r="C2" s="142"/>
      <c r="D2" s="142"/>
      <c r="E2" s="142"/>
      <c r="F2" s="142"/>
      <c r="G2" s="143"/>
      <c r="H2" s="12"/>
      <c r="I2" s="23"/>
      <c r="J2" s="164" t="s">
        <v>24</v>
      </c>
      <c r="K2" s="25">
        <v>2019</v>
      </c>
      <c r="L2" s="122"/>
      <c r="M2" s="169"/>
      <c r="W2" s="150">
        <v>2017</v>
      </c>
      <c r="X2" s="150">
        <v>1</v>
      </c>
      <c r="Y2" s="151" t="s">
        <v>26</v>
      </c>
      <c r="Z2" s="152">
        <v>1</v>
      </c>
    </row>
    <row r="3" spans="1:26" ht="16.5" thickBot="1" x14ac:dyDescent="0.3">
      <c r="A3" s="11"/>
      <c r="B3" s="144" t="s">
        <v>68</v>
      </c>
      <c r="C3" s="145"/>
      <c r="D3" s="145"/>
      <c r="E3" s="145"/>
      <c r="F3" s="145"/>
      <c r="G3" s="146"/>
      <c r="H3" s="12"/>
      <c r="I3" s="23"/>
      <c r="J3" s="165" t="s">
        <v>25</v>
      </c>
      <c r="K3" s="38" t="s">
        <v>34</v>
      </c>
      <c r="L3" s="166"/>
      <c r="M3" s="170"/>
      <c r="W3" s="153">
        <v>2018</v>
      </c>
      <c r="X3" s="153">
        <v>2</v>
      </c>
      <c r="Y3" s="154" t="s">
        <v>27</v>
      </c>
      <c r="Z3" s="155">
        <v>2</v>
      </c>
    </row>
    <row r="4" spans="1:26" ht="16.5" thickBot="1" x14ac:dyDescent="0.3">
      <c r="A4" s="11"/>
      <c r="B4" s="159" t="str">
        <f>"For the Year Beginning "&amp;'Month 1'!K3&amp;", "&amp;K2</f>
        <v>For the Year Beginning April, 2019</v>
      </c>
      <c r="C4" s="160"/>
      <c r="D4" s="160"/>
      <c r="E4" s="160"/>
      <c r="F4" s="160"/>
      <c r="G4" s="161"/>
      <c r="H4" s="12"/>
      <c r="I4" s="23"/>
      <c r="J4" s="147" t="s">
        <v>71</v>
      </c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W4" s="153">
        <v>2019</v>
      </c>
      <c r="X4" s="153">
        <v>3</v>
      </c>
      <c r="Y4" s="154" t="s">
        <v>28</v>
      </c>
      <c r="Z4" s="155">
        <v>3</v>
      </c>
    </row>
    <row r="5" spans="1:26" ht="15.95" customHeight="1" thickBot="1" x14ac:dyDescent="0.3">
      <c r="A5" s="11"/>
      <c r="B5" s="13"/>
      <c r="C5" s="13"/>
      <c r="D5" s="14"/>
      <c r="E5" s="14"/>
      <c r="F5" s="14"/>
      <c r="G5" s="14"/>
      <c r="H5" s="12"/>
      <c r="I5" s="23"/>
      <c r="J5" s="85" t="s">
        <v>11</v>
      </c>
      <c r="K5" s="86" t="s">
        <v>12</v>
      </c>
      <c r="L5" s="86" t="s">
        <v>13</v>
      </c>
      <c r="M5" s="86" t="s">
        <v>14</v>
      </c>
      <c r="N5" s="86" t="s">
        <v>15</v>
      </c>
      <c r="O5" s="86" t="s">
        <v>16</v>
      </c>
      <c r="P5" s="86" t="s">
        <v>17</v>
      </c>
      <c r="Q5" s="86" t="s">
        <v>18</v>
      </c>
      <c r="R5" s="86" t="s">
        <v>19</v>
      </c>
      <c r="S5" s="86" t="s">
        <v>20</v>
      </c>
      <c r="T5" s="86" t="s">
        <v>21</v>
      </c>
      <c r="U5" s="87" t="s">
        <v>22</v>
      </c>
      <c r="W5" s="153">
        <v>2020</v>
      </c>
      <c r="X5" s="153">
        <v>4</v>
      </c>
      <c r="Y5" s="154" t="s">
        <v>29</v>
      </c>
      <c r="Z5" s="155">
        <v>4</v>
      </c>
    </row>
    <row r="6" spans="1:26" x14ac:dyDescent="0.25">
      <c r="A6" s="11"/>
      <c r="B6" s="58"/>
      <c r="C6" s="59"/>
      <c r="D6" s="60" t="s">
        <v>64</v>
      </c>
      <c r="E6" s="60" t="s">
        <v>1</v>
      </c>
      <c r="F6" s="60" t="s">
        <v>10</v>
      </c>
      <c r="G6" s="61" t="s">
        <v>67</v>
      </c>
      <c r="H6" s="12"/>
      <c r="I6" s="23"/>
      <c r="J6" s="26"/>
      <c r="K6" s="15"/>
      <c r="L6" s="15"/>
      <c r="M6" s="15"/>
      <c r="N6" s="15"/>
      <c r="O6" s="15"/>
      <c r="P6" s="15"/>
      <c r="Q6" s="15"/>
      <c r="R6" s="15"/>
      <c r="S6" s="15"/>
      <c r="T6" s="15"/>
      <c r="U6" s="27"/>
      <c r="W6" s="153">
        <v>2021</v>
      </c>
      <c r="X6" s="153">
        <v>5</v>
      </c>
      <c r="Y6" s="154" t="s">
        <v>30</v>
      </c>
      <c r="Z6" s="155">
        <v>5</v>
      </c>
    </row>
    <row r="7" spans="1:26" x14ac:dyDescent="0.25">
      <c r="A7" s="11"/>
      <c r="B7" s="54" t="s">
        <v>0</v>
      </c>
      <c r="C7" s="55"/>
      <c r="D7" s="56" t="s">
        <v>9</v>
      </c>
      <c r="E7" s="56" t="s">
        <v>63</v>
      </c>
      <c r="F7" s="56" t="s">
        <v>72</v>
      </c>
      <c r="G7" s="57" t="s">
        <v>2</v>
      </c>
      <c r="H7" s="12"/>
      <c r="I7" s="23"/>
      <c r="J7" s="26"/>
      <c r="K7" s="15"/>
      <c r="L7" s="15"/>
      <c r="M7" s="15"/>
      <c r="N7" s="15"/>
      <c r="O7" s="15"/>
      <c r="P7" s="15"/>
      <c r="Q7" s="15"/>
      <c r="R7" s="15"/>
      <c r="S7" s="15"/>
      <c r="T7" s="15"/>
      <c r="U7" s="27"/>
      <c r="W7" s="130">
        <v>2022</v>
      </c>
      <c r="X7" s="153">
        <v>6</v>
      </c>
      <c r="Y7" s="154" t="s">
        <v>31</v>
      </c>
      <c r="Z7" s="155">
        <v>6</v>
      </c>
    </row>
    <row r="8" spans="1:26" ht="8.1" customHeight="1" x14ac:dyDescent="0.25">
      <c r="A8" s="11"/>
      <c r="B8" s="13"/>
      <c r="C8" s="13"/>
      <c r="D8" s="14"/>
      <c r="E8" s="14"/>
      <c r="F8" s="14"/>
      <c r="G8" s="14"/>
      <c r="H8" s="12"/>
      <c r="I8" s="23"/>
      <c r="J8" s="26"/>
      <c r="K8" s="15"/>
      <c r="L8" s="15"/>
      <c r="M8" s="15"/>
      <c r="N8" s="15"/>
      <c r="O8" s="15"/>
      <c r="P8" s="15"/>
      <c r="Q8" s="15"/>
      <c r="R8" s="15"/>
      <c r="S8" s="15"/>
      <c r="T8" s="15"/>
      <c r="U8" s="27"/>
      <c r="W8" s="156"/>
      <c r="X8" s="153">
        <v>7</v>
      </c>
      <c r="Y8" s="154" t="s">
        <v>32</v>
      </c>
      <c r="Z8" s="155">
        <v>7</v>
      </c>
    </row>
    <row r="9" spans="1:26" x14ac:dyDescent="0.25">
      <c r="A9" s="11"/>
      <c r="B9" s="91" t="s">
        <v>80</v>
      </c>
      <c r="C9" s="121"/>
      <c r="D9" s="30">
        <v>50000</v>
      </c>
      <c r="E9" s="31">
        <f>SUM(J9:U9)</f>
        <v>50000</v>
      </c>
      <c r="F9" s="31">
        <f>E9-D9</f>
        <v>0</v>
      </c>
      <c r="G9" s="32">
        <f>E9</f>
        <v>50000</v>
      </c>
      <c r="H9" s="12"/>
      <c r="I9" s="23"/>
      <c r="J9" s="36">
        <v>50000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W9" s="156"/>
      <c r="X9" s="153">
        <v>8</v>
      </c>
      <c r="Y9" s="154" t="s">
        <v>33</v>
      </c>
      <c r="Z9" s="155">
        <v>8</v>
      </c>
    </row>
    <row r="10" spans="1:26" x14ac:dyDescent="0.25">
      <c r="A10" s="11"/>
      <c r="B10" s="92" t="s">
        <v>6</v>
      </c>
      <c r="C10" s="122"/>
      <c r="D10" s="16">
        <v>7500</v>
      </c>
      <c r="E10" s="17">
        <f>SUM(J10:U10)</f>
        <v>7500</v>
      </c>
      <c r="F10" s="17">
        <f>D10-E10</f>
        <v>0</v>
      </c>
      <c r="G10" s="33">
        <f>G9-E10</f>
        <v>42500</v>
      </c>
      <c r="H10" s="12"/>
      <c r="I10" s="23"/>
      <c r="J10" s="36">
        <v>7500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W10" s="156"/>
      <c r="X10" s="153">
        <v>9</v>
      </c>
      <c r="Y10" s="154" t="s">
        <v>34</v>
      </c>
      <c r="Z10" s="155">
        <v>9</v>
      </c>
    </row>
    <row r="11" spans="1:26" x14ac:dyDescent="0.25">
      <c r="A11" s="11"/>
      <c r="B11" s="93" t="s">
        <v>81</v>
      </c>
      <c r="C11" s="122"/>
      <c r="D11" s="74">
        <f>D9-D10</f>
        <v>42500</v>
      </c>
      <c r="E11" s="74">
        <f>E9-E10</f>
        <v>42500</v>
      </c>
      <c r="F11" s="74">
        <f>E11-D11</f>
        <v>0</v>
      </c>
      <c r="G11" s="77"/>
      <c r="H11" s="12"/>
      <c r="I11" s="23"/>
      <c r="J11" s="62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8"/>
      <c r="W11" s="156"/>
      <c r="X11" s="153">
        <v>10</v>
      </c>
      <c r="Y11" s="154" t="s">
        <v>35</v>
      </c>
      <c r="Z11" s="155">
        <v>10</v>
      </c>
    </row>
    <row r="12" spans="1:26" x14ac:dyDescent="0.25">
      <c r="A12" s="11"/>
      <c r="B12" s="72" t="s">
        <v>7</v>
      </c>
      <c r="C12" s="122"/>
      <c r="D12" s="16">
        <v>6000</v>
      </c>
      <c r="E12" s="17">
        <f t="shared" ref="E12:E37" si="0">SUM(J12:U12)</f>
        <v>6000</v>
      </c>
      <c r="F12" s="17">
        <f>E12-D12</f>
        <v>0</v>
      </c>
      <c r="G12" s="33">
        <f>G10-E12</f>
        <v>36500</v>
      </c>
      <c r="H12" s="12"/>
      <c r="I12" s="23"/>
      <c r="J12" s="36">
        <v>6000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X12" s="153">
        <v>11</v>
      </c>
      <c r="Y12" s="154" t="s">
        <v>36</v>
      </c>
      <c r="Z12" s="155">
        <v>11</v>
      </c>
    </row>
    <row r="13" spans="1:26" x14ac:dyDescent="0.25">
      <c r="A13" s="11"/>
      <c r="B13" s="72" t="s">
        <v>89</v>
      </c>
      <c r="C13" s="122"/>
      <c r="D13" s="16">
        <v>5000</v>
      </c>
      <c r="E13" s="17">
        <f t="shared" si="0"/>
        <v>5000</v>
      </c>
      <c r="F13" s="17">
        <f>E13-D13</f>
        <v>0</v>
      </c>
      <c r="G13" s="33">
        <f>G12-E13</f>
        <v>31500</v>
      </c>
      <c r="H13" s="12"/>
      <c r="I13" s="23"/>
      <c r="J13" s="36">
        <v>5000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X13" s="130">
        <v>12</v>
      </c>
      <c r="Y13" s="157" t="s">
        <v>37</v>
      </c>
      <c r="Z13" s="158">
        <v>12</v>
      </c>
    </row>
    <row r="14" spans="1:26" x14ac:dyDescent="0.25">
      <c r="A14" s="11"/>
      <c r="B14" s="92" t="s">
        <v>8</v>
      </c>
      <c r="C14" s="122"/>
      <c r="D14" s="74">
        <f>D11-D12-D13</f>
        <v>31500</v>
      </c>
      <c r="E14" s="74">
        <f>E11-E12-E13</f>
        <v>31500</v>
      </c>
      <c r="F14" s="74">
        <f>D14-E14</f>
        <v>0</v>
      </c>
      <c r="G14" s="77"/>
      <c r="H14" s="12"/>
      <c r="I14" s="23"/>
      <c r="J14" s="63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8"/>
    </row>
    <row r="15" spans="1:26" x14ac:dyDescent="0.25">
      <c r="A15" s="11"/>
      <c r="B15" s="76" t="s">
        <v>69</v>
      </c>
      <c r="C15" s="122"/>
      <c r="D15" s="73"/>
      <c r="E15" s="73"/>
      <c r="F15" s="73"/>
      <c r="G15" s="77"/>
      <c r="H15" s="12"/>
      <c r="I15" s="23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28"/>
    </row>
    <row r="16" spans="1:26" x14ac:dyDescent="0.25">
      <c r="A16" s="11"/>
      <c r="B16" s="94" t="s">
        <v>82</v>
      </c>
      <c r="C16" s="122"/>
      <c r="D16" s="73"/>
      <c r="E16" s="73"/>
      <c r="F16" s="73"/>
      <c r="G16" s="77"/>
      <c r="H16" s="12"/>
      <c r="I16" s="23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28"/>
    </row>
    <row r="17" spans="1:21" x14ac:dyDescent="0.25">
      <c r="A17" s="11"/>
      <c r="B17" s="88" t="s">
        <v>84</v>
      </c>
      <c r="C17" s="124"/>
      <c r="D17" s="16">
        <v>7730</v>
      </c>
      <c r="E17" s="17">
        <f t="shared" si="0"/>
        <v>7730</v>
      </c>
      <c r="F17" s="17">
        <f t="shared" ref="F17:F37" si="1">D17-E17</f>
        <v>0</v>
      </c>
      <c r="G17" s="33">
        <f>G13-E17</f>
        <v>23770</v>
      </c>
      <c r="H17" s="12"/>
      <c r="I17" s="23"/>
      <c r="J17" s="36">
        <v>7730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x14ac:dyDescent="0.25">
      <c r="A18" s="11"/>
      <c r="B18" s="88" t="s">
        <v>85</v>
      </c>
      <c r="C18" s="124"/>
      <c r="D18" s="16">
        <v>7500</v>
      </c>
      <c r="E18" s="17">
        <f t="shared" si="0"/>
        <v>7410</v>
      </c>
      <c r="F18" s="17">
        <f t="shared" si="1"/>
        <v>90</v>
      </c>
      <c r="G18" s="33">
        <f t="shared" ref="G18:G24" si="2">G17-E18</f>
        <v>16360</v>
      </c>
      <c r="H18" s="12"/>
      <c r="I18" s="23"/>
      <c r="J18" s="36">
        <v>7410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x14ac:dyDescent="0.25">
      <c r="A19" s="11"/>
      <c r="B19" s="88" t="s">
        <v>86</v>
      </c>
      <c r="C19" s="124"/>
      <c r="D19" s="16">
        <v>1200</v>
      </c>
      <c r="E19" s="17">
        <f>SUM(J19:U19)</f>
        <v>1160</v>
      </c>
      <c r="F19" s="17">
        <f>D19-E19</f>
        <v>40</v>
      </c>
      <c r="G19" s="33">
        <f t="shared" si="2"/>
        <v>15200</v>
      </c>
      <c r="H19" s="12"/>
      <c r="I19" s="23"/>
      <c r="J19" s="36">
        <v>1160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x14ac:dyDescent="0.25">
      <c r="A20" s="11"/>
      <c r="B20" s="72" t="s">
        <v>87</v>
      </c>
      <c r="C20" s="122"/>
      <c r="D20" s="73">
        <f>D19+D18+D17</f>
        <v>16430</v>
      </c>
      <c r="E20" s="73"/>
      <c r="F20" s="73"/>
      <c r="G20" s="77"/>
      <c r="H20" s="12"/>
      <c r="I20" s="23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28"/>
    </row>
    <row r="21" spans="1:21" x14ac:dyDescent="0.25">
      <c r="A21" s="11"/>
      <c r="B21" s="94" t="s">
        <v>83</v>
      </c>
      <c r="C21" s="122"/>
      <c r="D21" s="73"/>
      <c r="E21" s="73"/>
      <c r="F21" s="73"/>
      <c r="G21" s="77"/>
      <c r="H21" s="12"/>
      <c r="I21" s="23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28"/>
    </row>
    <row r="22" spans="1:21" x14ac:dyDescent="0.25">
      <c r="A22" s="11"/>
      <c r="B22" s="88" t="s">
        <v>3</v>
      </c>
      <c r="C22" s="124"/>
      <c r="D22" s="16"/>
      <c r="E22" s="17">
        <f>SUM(J22:U22)</f>
        <v>0</v>
      </c>
      <c r="F22" s="17">
        <f>D22-E22</f>
        <v>0</v>
      </c>
      <c r="G22" s="33">
        <f>G19-E22</f>
        <v>15200</v>
      </c>
      <c r="H22" s="12"/>
      <c r="I22" s="23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x14ac:dyDescent="0.25">
      <c r="A23" s="11"/>
      <c r="B23" s="88" t="s">
        <v>4</v>
      </c>
      <c r="C23" s="124"/>
      <c r="D23" s="16">
        <v>2300</v>
      </c>
      <c r="E23" s="17">
        <f>SUM(J23:U23)</f>
        <v>2270</v>
      </c>
      <c r="F23" s="17">
        <f>D23-E23</f>
        <v>30</v>
      </c>
      <c r="G23" s="33">
        <f t="shared" si="2"/>
        <v>12930</v>
      </c>
      <c r="H23" s="12"/>
      <c r="I23" s="23"/>
      <c r="J23" s="36">
        <v>2270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x14ac:dyDescent="0.25">
      <c r="A24" s="11"/>
      <c r="B24" s="88" t="s">
        <v>42</v>
      </c>
      <c r="C24" s="124"/>
      <c r="D24" s="16">
        <v>1400</v>
      </c>
      <c r="E24" s="17">
        <f>SUM(J24:U24)</f>
        <v>1500</v>
      </c>
      <c r="F24" s="17">
        <f>D24-E24</f>
        <v>-100</v>
      </c>
      <c r="G24" s="33">
        <f t="shared" si="2"/>
        <v>11430</v>
      </c>
      <c r="H24" s="12"/>
      <c r="I24" s="23"/>
      <c r="J24" s="36">
        <v>1500</v>
      </c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x14ac:dyDescent="0.25">
      <c r="A25" s="11"/>
      <c r="B25" s="88" t="s">
        <v>88</v>
      </c>
      <c r="C25" s="124"/>
      <c r="D25" s="16"/>
      <c r="E25" s="17">
        <f t="shared" ref="E25" si="3">SUM(J25:U25)</f>
        <v>0</v>
      </c>
      <c r="F25" s="17">
        <f t="shared" ref="F25:F26" si="4">D25-E25</f>
        <v>0</v>
      </c>
      <c r="G25" s="33">
        <f>G20-E25</f>
        <v>0</v>
      </c>
      <c r="H25" s="12"/>
      <c r="I25" s="23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x14ac:dyDescent="0.25">
      <c r="A26" s="11"/>
      <c r="B26" s="88"/>
      <c r="C26" s="124"/>
      <c r="D26" s="16"/>
      <c r="E26" s="17">
        <f t="shared" ref="E26" si="5">SUM(J26:U26)</f>
        <v>0</v>
      </c>
      <c r="F26" s="17">
        <f t="shared" si="4"/>
        <v>0</v>
      </c>
      <c r="G26" s="33">
        <f>G23-E26</f>
        <v>12930</v>
      </c>
      <c r="H26" s="12"/>
      <c r="I26" s="23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x14ac:dyDescent="0.25">
      <c r="A27" s="11"/>
      <c r="B27" s="88"/>
      <c r="C27" s="124"/>
      <c r="D27" s="16"/>
      <c r="E27" s="17">
        <f>SUM(J27:U27)</f>
        <v>0</v>
      </c>
      <c r="F27" s="17">
        <f>D27-E27</f>
        <v>0</v>
      </c>
      <c r="G27" s="33">
        <f>G24-E27</f>
        <v>11430</v>
      </c>
      <c r="H27" s="12"/>
      <c r="I27" s="23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x14ac:dyDescent="0.25">
      <c r="A28" s="11"/>
      <c r="B28" s="92" t="s">
        <v>65</v>
      </c>
      <c r="C28" s="124"/>
      <c r="D28" s="74">
        <f>SUM(D22:D27)+D20</f>
        <v>20130</v>
      </c>
      <c r="E28" s="74">
        <f>SUM(E17:E27)</f>
        <v>20070</v>
      </c>
      <c r="F28" s="74">
        <f>SUM(F17:F27)</f>
        <v>60</v>
      </c>
      <c r="G28" s="77"/>
      <c r="H28" s="12"/>
      <c r="I28" s="23"/>
      <c r="J28" s="63"/>
      <c r="K28"/>
      <c r="L28"/>
      <c r="M28"/>
      <c r="N28"/>
      <c r="O28"/>
      <c r="P28"/>
      <c r="Q28"/>
      <c r="R28"/>
      <c r="S28"/>
      <c r="T28"/>
      <c r="U28"/>
    </row>
    <row r="29" spans="1:21" x14ac:dyDescent="0.25">
      <c r="A29" s="11"/>
      <c r="B29" s="76" t="s">
        <v>70</v>
      </c>
      <c r="C29" s="124"/>
      <c r="D29" s="74"/>
      <c r="E29" s="74"/>
      <c r="F29" s="73"/>
      <c r="G29" s="77"/>
      <c r="H29" s="12"/>
      <c r="I29" s="23"/>
      <c r="J29" s="63"/>
      <c r="K29"/>
      <c r="L29"/>
      <c r="M29"/>
      <c r="N29"/>
      <c r="O29"/>
      <c r="P29"/>
      <c r="Q29"/>
      <c r="R29"/>
      <c r="S29"/>
      <c r="T29"/>
      <c r="U29"/>
    </row>
    <row r="30" spans="1:21" x14ac:dyDescent="0.25">
      <c r="A30" s="11"/>
      <c r="B30" s="88" t="s">
        <v>38</v>
      </c>
      <c r="C30" s="124"/>
      <c r="D30" s="16">
        <v>5950</v>
      </c>
      <c r="E30" s="17">
        <f>SUM(J30:U30)</f>
        <v>6000</v>
      </c>
      <c r="F30" s="17">
        <f>D30-E30</f>
        <v>-50</v>
      </c>
      <c r="G30" s="33">
        <f>G27-E30</f>
        <v>5430</v>
      </c>
      <c r="H30" s="12"/>
      <c r="I30" s="23"/>
      <c r="J30" s="36">
        <v>6000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x14ac:dyDescent="0.25">
      <c r="A31" s="11"/>
      <c r="B31" s="88" t="s">
        <v>39</v>
      </c>
      <c r="C31" s="124"/>
      <c r="D31" s="16"/>
      <c r="E31" s="17">
        <f t="shared" si="0"/>
        <v>0</v>
      </c>
      <c r="F31" s="17">
        <f t="shared" si="1"/>
        <v>0</v>
      </c>
      <c r="G31" s="33">
        <f>G30-E31</f>
        <v>5430</v>
      </c>
      <c r="H31" s="12"/>
      <c r="I31" s="23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x14ac:dyDescent="0.25">
      <c r="A32" s="11"/>
      <c r="B32" s="88" t="s">
        <v>40</v>
      </c>
      <c r="C32" s="124"/>
      <c r="D32" s="16"/>
      <c r="E32" s="17">
        <f t="shared" si="0"/>
        <v>0</v>
      </c>
      <c r="F32" s="17">
        <f t="shared" si="1"/>
        <v>0</v>
      </c>
      <c r="G32" s="33">
        <f t="shared" ref="G32:G37" si="6">G31-E32</f>
        <v>5430</v>
      </c>
      <c r="H32" s="12"/>
      <c r="I32" s="23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x14ac:dyDescent="0.25">
      <c r="A33" s="11"/>
      <c r="B33" s="88" t="s">
        <v>5</v>
      </c>
      <c r="C33" s="124"/>
      <c r="D33" s="16"/>
      <c r="E33" s="17">
        <f t="shared" si="0"/>
        <v>0</v>
      </c>
      <c r="F33" s="17">
        <f t="shared" si="1"/>
        <v>0</v>
      </c>
      <c r="G33" s="33">
        <f t="shared" si="6"/>
        <v>5430</v>
      </c>
      <c r="H33" s="12"/>
      <c r="I33" s="23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x14ac:dyDescent="0.25">
      <c r="A34" s="11"/>
      <c r="B34" s="88" t="s">
        <v>41</v>
      </c>
      <c r="C34" s="124"/>
      <c r="D34" s="16"/>
      <c r="E34" s="17">
        <f>SUM(J34:U34)</f>
        <v>0</v>
      </c>
      <c r="F34" s="17">
        <f t="shared" si="1"/>
        <v>0</v>
      </c>
      <c r="G34" s="33">
        <f t="shared" si="6"/>
        <v>5430</v>
      </c>
      <c r="H34" s="12"/>
      <c r="I34" s="23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x14ac:dyDescent="0.25">
      <c r="A35" s="11"/>
      <c r="B35" s="88" t="s">
        <v>43</v>
      </c>
      <c r="C35" s="124"/>
      <c r="D35" s="16"/>
      <c r="E35" s="17">
        <f t="shared" si="0"/>
        <v>0</v>
      </c>
      <c r="F35" s="17">
        <f t="shared" si="1"/>
        <v>0</v>
      </c>
      <c r="G35" s="33">
        <f t="shared" si="6"/>
        <v>5430</v>
      </c>
      <c r="H35" s="12"/>
      <c r="I35" s="23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x14ac:dyDescent="0.25">
      <c r="A36" s="11"/>
      <c r="B36" s="88" t="s">
        <v>44</v>
      </c>
      <c r="C36" s="124"/>
      <c r="D36" s="16"/>
      <c r="E36" s="17">
        <f t="shared" si="0"/>
        <v>0</v>
      </c>
      <c r="F36" s="17">
        <f t="shared" si="1"/>
        <v>0</v>
      </c>
      <c r="G36" s="33">
        <f t="shared" si="6"/>
        <v>5430</v>
      </c>
      <c r="H36" s="12"/>
      <c r="I36" s="23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x14ac:dyDescent="0.25">
      <c r="A37" s="11"/>
      <c r="B37" s="88" t="s">
        <v>92</v>
      </c>
      <c r="C37" s="124"/>
      <c r="D37" s="16">
        <v>5430</v>
      </c>
      <c r="E37" s="17">
        <f t="shared" si="0"/>
        <v>5430</v>
      </c>
      <c r="F37" s="17">
        <f t="shared" si="1"/>
        <v>0</v>
      </c>
      <c r="G37" s="33">
        <f t="shared" si="6"/>
        <v>0</v>
      </c>
      <c r="H37" s="12"/>
      <c r="I37" s="23"/>
      <c r="J37" s="36">
        <v>5430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x14ac:dyDescent="0.25">
      <c r="A38" s="11"/>
      <c r="B38" s="92" t="s">
        <v>66</v>
      </c>
      <c r="C38" s="124"/>
      <c r="D38" s="75">
        <f>SUM(D30:D37)</f>
        <v>11380</v>
      </c>
      <c r="E38" s="75">
        <f>SUM(E30:E37)</f>
        <v>11430</v>
      </c>
      <c r="F38" s="75">
        <f>SUM(F30:F37)</f>
        <v>-50</v>
      </c>
      <c r="G38" s="77"/>
      <c r="H38" s="12"/>
      <c r="I38" s="23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5">
      <c r="A39" s="11"/>
      <c r="B39" s="95" t="s">
        <v>90</v>
      </c>
      <c r="C39" s="124"/>
      <c r="D39" s="74">
        <f>D38+D28</f>
        <v>31510</v>
      </c>
      <c r="E39" s="74">
        <f>E38+E28</f>
        <v>31500</v>
      </c>
      <c r="F39" s="74">
        <f>F38+F28</f>
        <v>10</v>
      </c>
      <c r="G39" s="77"/>
      <c r="H39" s="12"/>
      <c r="I39" s="23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5">
      <c r="A40" s="11"/>
      <c r="B40" s="72" t="s">
        <v>62</v>
      </c>
      <c r="C40" s="122"/>
      <c r="D40" s="74">
        <f>D14-D39</f>
        <v>-10</v>
      </c>
      <c r="E40" s="74">
        <f>E14-E39</f>
        <v>0</v>
      </c>
      <c r="F40" s="73"/>
      <c r="G40" s="64">
        <f>G37</f>
        <v>0</v>
      </c>
      <c r="H40" s="12"/>
      <c r="I40" s="23"/>
    </row>
    <row r="41" spans="1:21" x14ac:dyDescent="0.25">
      <c r="A41" s="11"/>
      <c r="B41" s="72" t="s">
        <v>45</v>
      </c>
      <c r="C41" s="122"/>
      <c r="D41" s="74">
        <f>D13</f>
        <v>5000</v>
      </c>
      <c r="E41" s="74">
        <f>E13</f>
        <v>5000</v>
      </c>
      <c r="F41" s="73"/>
      <c r="G41" s="64"/>
      <c r="H41" s="12"/>
      <c r="I41" s="23"/>
    </row>
    <row r="42" spans="1:21" x14ac:dyDescent="0.25">
      <c r="A42" s="11"/>
      <c r="B42" s="92" t="s">
        <v>91</v>
      </c>
      <c r="C42" s="122"/>
      <c r="D42" s="74">
        <f>D41+D40</f>
        <v>4990</v>
      </c>
      <c r="E42" s="74">
        <f>E41+E40</f>
        <v>5000</v>
      </c>
      <c r="F42" s="73"/>
      <c r="G42" s="64">
        <f>E13</f>
        <v>5000</v>
      </c>
      <c r="H42" s="12"/>
      <c r="I42" s="23"/>
    </row>
    <row r="43" spans="1:21" x14ac:dyDescent="0.25">
      <c r="A43" s="11"/>
      <c r="B43" s="89" t="s">
        <v>78</v>
      </c>
      <c r="C43" s="125"/>
      <c r="D43" s="84">
        <f>D42/D9</f>
        <v>9.98E-2</v>
      </c>
      <c r="E43" s="84">
        <f>IF(E42=0,"",E42/E9)</f>
        <v>0.1</v>
      </c>
      <c r="F43" s="108"/>
      <c r="G43" s="129"/>
      <c r="H43" s="12"/>
      <c r="I43" s="23"/>
      <c r="J43" s="65"/>
    </row>
    <row r="44" spans="1:21" ht="16.5" thickBot="1" x14ac:dyDescent="0.3">
      <c r="A44" s="19"/>
      <c r="B44" s="20"/>
      <c r="C44" s="20"/>
      <c r="D44" s="21"/>
      <c r="E44" s="21"/>
      <c r="F44" s="21"/>
      <c r="G44" s="21"/>
      <c r="H44" s="22"/>
      <c r="I44" s="23"/>
      <c r="J44" s="65"/>
    </row>
    <row r="45" spans="1:21" x14ac:dyDescent="0.25">
      <c r="J45" s="65"/>
    </row>
  </sheetData>
  <mergeCells count="4">
    <mergeCell ref="B2:G2"/>
    <mergeCell ref="B3:G3"/>
    <mergeCell ref="B4:G4"/>
    <mergeCell ref="J4:U4"/>
  </mergeCells>
  <dataValidations count="2">
    <dataValidation type="list" allowBlank="1" showInputMessage="1" showErrorMessage="1" sqref="K3">
      <formula1>$Y$2:$Y$13</formula1>
    </dataValidation>
    <dataValidation type="list" allowBlank="1" showInputMessage="1" showErrorMessage="1" sqref="K2">
      <formula1>$W$2:$W$7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Introduction</vt:lpstr>
      <vt:lpstr>Month 1</vt:lpstr>
      <vt:lpstr>Month 2</vt:lpstr>
      <vt:lpstr>Month 3</vt:lpstr>
      <vt:lpstr>12 Month Budget</vt:lpstr>
      <vt:lpstr>Example Annual</vt:lpstr>
      <vt:lpstr>Month</vt:lpstr>
      <vt:lpstr>MonthNum</vt:lpstr>
      <vt:lpstr>'12 Month Budget'!Print_Area</vt:lpstr>
      <vt:lpstr>'Month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</dc:creator>
  <cp:lastModifiedBy>Bryan Sudweeks</cp:lastModifiedBy>
  <cp:lastPrinted>2018-09-18T16:13:34Z</cp:lastPrinted>
  <dcterms:created xsi:type="dcterms:W3CDTF">2017-09-14T21:06:38Z</dcterms:created>
  <dcterms:modified xsi:type="dcterms:W3CDTF">2019-04-08T20:01:06Z</dcterms:modified>
</cp:coreProperties>
</file>