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6715" windowHeight="14295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H5" i="1"/>
  <c r="D3" i="2" l="1"/>
  <c r="D5"/>
  <c r="D7" i="1" l="1"/>
</calcChain>
</file>

<file path=xl/sharedStrings.xml><?xml version="1.0" encoding="utf-8"?>
<sst xmlns="http://schemas.openxmlformats.org/spreadsheetml/2006/main" count="670" uniqueCount="324">
  <si>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</si>
  <si>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</si>
  <si>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</si>
  <si>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</si>
  <si>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</si>
  <si>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</si>
  <si>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</si>
  <si>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</si>
  <si>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</si>
  <si>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</si>
  <si>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</si>
  <si>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</si>
  <si>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</si>
  <si>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</si>
  <si>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</si>
  <si>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</si>
  <si>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</si>
  <si>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</si>
  <si>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</si>
  <si>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</si>
  <si>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</si>
  <si>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</si>
  <si>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</si>
  <si>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</si>
  <si>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</si>
  <si>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</si>
  <si>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</si>
  <si>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</si>
  <si>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</si>
  <si>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November 2011</t>
  </si>
  <si>
    <t>Savage, Paul</t>
  </si>
  <si>
    <t>Sandia National Lab</t>
  </si>
  <si>
    <t>Synthsis and Characterization of Ceragenins</t>
  </si>
  <si>
    <t>R0302375</t>
  </si>
  <si>
    <t>C</t>
  </si>
  <si>
    <t>CHMBIO</t>
  </si>
  <si>
    <t>P&amp;MS</t>
  </si>
  <si>
    <t>Larsen, Randy</t>
  </si>
  <si>
    <t>Utah Chukar Foundation</t>
  </si>
  <si>
    <t>Chukar Study</t>
  </si>
  <si>
    <t>R0502066</t>
  </si>
  <si>
    <t>P&amp;WS</t>
  </si>
  <si>
    <t>LSCI</t>
  </si>
  <si>
    <t>Call, Vaughn</t>
  </si>
  <si>
    <t>Veteran's Rural Health Resource Center, Western Region</t>
  </si>
  <si>
    <t>RHRC Research Project</t>
  </si>
  <si>
    <t>R0302413</t>
  </si>
  <si>
    <t>N</t>
  </si>
  <si>
    <t>SOC</t>
  </si>
  <si>
    <t>FH&amp;SS</t>
  </si>
  <si>
    <t>Knutson, Charles</t>
  </si>
  <si>
    <t>Verizon Foundation</t>
  </si>
  <si>
    <t>Internet Safety Project</t>
  </si>
  <si>
    <t>R0502149</t>
  </si>
  <si>
    <t>CS</t>
  </si>
  <si>
    <t>Berges, Bradford</t>
  </si>
  <si>
    <t>HHV-6 Foundation</t>
  </si>
  <si>
    <t>Development of Humanized Rag2 mice as a model for HHV6A infection</t>
  </si>
  <si>
    <t>Garrett, Sandy</t>
  </si>
  <si>
    <t>Lost Paws</t>
  </si>
  <si>
    <t>Pre-vet Preceptorship</t>
  </si>
  <si>
    <t>R0602182</t>
  </si>
  <si>
    <t>ORCA</t>
  </si>
  <si>
    <t>Hansen, Jaron</t>
  </si>
  <si>
    <t>Identification of Sources of PM 2.5 in Utah County, Utah using Semicontinuous Monitoring</t>
  </si>
  <si>
    <t>R0602319</t>
  </si>
  <si>
    <t>Belnap, Kirk</t>
  </si>
  <si>
    <t>US Dept of Education</t>
  </si>
  <si>
    <t>National Middle East Language Resource Center</t>
  </si>
  <si>
    <t>R0132018</t>
  </si>
  <si>
    <t>A&amp;NEL</t>
  </si>
  <si>
    <t>HUM</t>
  </si>
  <si>
    <t>R0502130</t>
  </si>
  <si>
    <t>Goodrich, Michael</t>
  </si>
  <si>
    <t>Robotics CTA</t>
  </si>
  <si>
    <t>R0302358</t>
  </si>
  <si>
    <t>Nelson, Tracy</t>
  </si>
  <si>
    <t>So Dakota (NSF)</t>
  </si>
  <si>
    <t>IUCRC Center for Friction Stir Processing</t>
  </si>
  <si>
    <t>R0302415</t>
  </si>
  <si>
    <t>ME</t>
  </si>
  <si>
    <t>E&amp;T</t>
  </si>
  <si>
    <t>McLain, Tim</t>
  </si>
  <si>
    <t>AFOSR</t>
  </si>
  <si>
    <t>R0202353</t>
  </si>
  <si>
    <t>Long, David</t>
  </si>
  <si>
    <t>R0302406</t>
  </si>
  <si>
    <t>Maynes, Dan</t>
  </si>
  <si>
    <t>Concepts ETI, Inc CETI (NASA)</t>
  </si>
  <si>
    <t>R0302407</t>
  </si>
  <si>
    <t>Benzley, Steven</t>
  </si>
  <si>
    <t>Sandia National Lab (DOE)</t>
  </si>
  <si>
    <t>R0302409</t>
  </si>
  <si>
    <t>Jensen, Greg</t>
  </si>
  <si>
    <t>Boeing (IUCRC)</t>
  </si>
  <si>
    <t>R0602365</t>
  </si>
  <si>
    <t>NASA</t>
  </si>
  <si>
    <t>R0162013</t>
  </si>
  <si>
    <t>University of Colorado</t>
  </si>
  <si>
    <t>R0302411</t>
  </si>
  <si>
    <t>Homer, Eric</t>
  </si>
  <si>
    <t>Sandia (DOE)</t>
  </si>
  <si>
    <t>R0302412</t>
  </si>
  <si>
    <t>Guthrie, Spencer</t>
  </si>
  <si>
    <t>Tensar International Corp</t>
  </si>
  <si>
    <t>R0602367</t>
  </si>
  <si>
    <t>Pitt, William</t>
  </si>
  <si>
    <t>Bausch &amp; Lomb</t>
  </si>
  <si>
    <t>R0602368</t>
  </si>
  <si>
    <t>R0302414</t>
  </si>
  <si>
    <t>Sorensen, Carl</t>
  </si>
  <si>
    <t>Saitu, Mitsuru</t>
  </si>
  <si>
    <t>UDOT</t>
  </si>
  <si>
    <t>R0402193</t>
  </si>
  <si>
    <t>Schultz, Grant</t>
  </si>
  <si>
    <t>CCI</t>
  </si>
  <si>
    <t>University Engineering Design Challenge</t>
  </si>
  <si>
    <t>Synthetic Aperture Radar Research</t>
  </si>
  <si>
    <t>ECEn</t>
  </si>
  <si>
    <t>Extremely High Suction Performance Inducers for Space Propulsion</t>
  </si>
  <si>
    <t>All Hexahedral Finite Element Mesh Generation</t>
  </si>
  <si>
    <t>CEEn</t>
  </si>
  <si>
    <t>Collaborative Multi-User CAD Case Study</t>
  </si>
  <si>
    <t>Red, Ed</t>
  </si>
  <si>
    <t>Fellowship for Taylor Webb: Ku Band Phased Array Feed Development for Surface Water Ocean Topography Mission</t>
  </si>
  <si>
    <t>BYU microASAR contributions to "Investigations of Spatial and Temporal Variability of Ocean and Ice Conditions in and Near the Marginal Ice Zone"</t>
  </si>
  <si>
    <t>Validation and application of the hybrid Potts: phase field model for microstructural/chemical evolution of materials</t>
  </si>
  <si>
    <t>Evaluation of Geogrid-Reinforced Base Materials</t>
  </si>
  <si>
    <t>Lipid Adsorption on Contact Lenses</t>
  </si>
  <si>
    <t>Effect of PDE unsteady flow and partial admission on turbine performance</t>
  </si>
  <si>
    <t>R0402192</t>
  </si>
  <si>
    <t>Evaluating the Feasibility of Incorporating Mobility-Related Work Zone Traffic Control Performance Measures in Highway Reconstruction Contracts</t>
  </si>
  <si>
    <t>Evaluating the Safety Effects of Signal Improvements</t>
  </si>
  <si>
    <t>R0602323</t>
  </si>
  <si>
    <t>High Speed Interacting Air Jets: Noise and Flow Characterization</t>
  </si>
  <si>
    <t>Blotter, Jon</t>
  </si>
  <si>
    <t>Nelson, Brent</t>
  </si>
  <si>
    <t>Wirthlin, Mike</t>
  </si>
  <si>
    <t>Lockheed Martin</t>
  </si>
  <si>
    <t>CHREC  Membership Renewal</t>
  </si>
  <si>
    <t>R0602229</t>
  </si>
  <si>
    <t>Tree, Dale</t>
  </si>
  <si>
    <t>General Electric</t>
  </si>
  <si>
    <t>R0602333</t>
  </si>
  <si>
    <t>Heavy Fuel Oil Ash Formation and Characterization</t>
  </si>
  <si>
    <t>Strong, Brent</t>
  </si>
  <si>
    <t>Hazard Protection Systems</t>
  </si>
  <si>
    <t>R0602324</t>
  </si>
  <si>
    <t>Tech</t>
  </si>
  <si>
    <t>Fire Suppression Efficacy Research</t>
  </si>
  <si>
    <t>NSF I/UCRC</t>
  </si>
  <si>
    <t>Supplement to NSF</t>
  </si>
  <si>
    <t>R0112115</t>
  </si>
  <si>
    <t>Schultz, Stephan</t>
  </si>
  <si>
    <t>Advanced Polymer Optical Sensors</t>
  </si>
  <si>
    <t>R0302253</t>
  </si>
  <si>
    <t>IPITEK (US Army)</t>
  </si>
  <si>
    <t>Rocky Mountain Space Grant Consortium Student Fellowships</t>
  </si>
  <si>
    <t>R0302349</t>
  </si>
  <si>
    <t>Thomson, Scott</t>
  </si>
  <si>
    <t>McGill University (NIH)</t>
  </si>
  <si>
    <t>Design, construction, and evaluation of vocal folds implants for partial or total laryngectomy reconstruction</t>
  </si>
  <si>
    <t>R0302278</t>
  </si>
  <si>
    <t>Mattson, Chris</t>
  </si>
  <si>
    <t>Warnick, Karl</t>
  </si>
  <si>
    <t>Gorrell, Steve</t>
  </si>
  <si>
    <t>w/ Nelson, Tracy</t>
  </si>
  <si>
    <t>w/ Mattson, Chris</t>
  </si>
  <si>
    <t>w/ Jensen, Greg</t>
  </si>
  <si>
    <t>w/ Maynes, Dan</t>
  </si>
  <si>
    <t>w/ Nelson, Brent</t>
  </si>
  <si>
    <t>M&amp;MB</t>
  </si>
  <si>
    <t>USU (NRL)</t>
  </si>
  <si>
    <t>U of Utah (NASA)</t>
  </si>
  <si>
    <t>ISSI (Air Force)</t>
  </si>
  <si>
    <t>So Cal Edison</t>
  </si>
  <si>
    <t>U of Central Florida (ARL)</t>
  </si>
  <si>
    <t>P&amp;S</t>
  </si>
  <si>
    <t>Augmented Landolt Standard Fields and Precision Photometry Projects at the West Mountain Observatory</t>
  </si>
  <si>
    <t>NSF</t>
  </si>
  <si>
    <t>Joner, Michael</t>
  </si>
  <si>
    <t>w/ Joner, Michael</t>
  </si>
  <si>
    <t>Hintz, Eric</t>
  </si>
  <si>
    <t>P&amp;A</t>
  </si>
  <si>
    <t>Solving the Void Phenomenon</t>
  </si>
  <si>
    <t>Moody, Joseph</t>
  </si>
  <si>
    <t>w/ Moody, Joseph</t>
  </si>
  <si>
    <t>Electron and nuclear spins in self-assembled quantum dots</t>
  </si>
  <si>
    <t>Colton, John</t>
  </si>
  <si>
    <t>MATH</t>
  </si>
  <si>
    <t>Collaborative: Modeling, Analysis and Simulation of Thermoelastic Contract or Damage with Applications in MEMS Devices</t>
  </si>
  <si>
    <t>Kuttler, Keneth</t>
  </si>
  <si>
    <t>Preproposal: EFRI-ODISSEI: Uniting Principles of Folding &amp; Compliant Mechanisms to Create Engineering Systems w/Unprecedented Performance</t>
  </si>
  <si>
    <t>w/ Howell, Larry</t>
  </si>
  <si>
    <t>Halverson, Denise</t>
  </si>
  <si>
    <t>Investigations of Codimension One Manifold Factors</t>
  </si>
  <si>
    <t>Fractal Methods for Surface Roughness</t>
  </si>
  <si>
    <t>Evans, Emily</t>
  </si>
  <si>
    <t>GEOL</t>
  </si>
  <si>
    <t>Winds, Climate and Organic Inventory from Dunes on Titan</t>
  </si>
  <si>
    <t>NASA Outer Planets Research Program</t>
  </si>
  <si>
    <t>Radebaugh, Jani</t>
  </si>
  <si>
    <t>Collaborative Proposal</t>
  </si>
  <si>
    <t>Christiansen, Eric</t>
  </si>
  <si>
    <t>ReadAid: A Robust and Fully-Automated Readability Assessment Tool</t>
  </si>
  <si>
    <t>Spencer Foundation</t>
  </si>
  <si>
    <t>Ng, Yiu-Kai</t>
  </si>
  <si>
    <t>Analysis, Verification and Synthesis of Human and Autonomous Complex Systems</t>
  </si>
  <si>
    <t>Office of Naval Research - ONR MURI.</t>
  </si>
  <si>
    <t>w/ Goodrich, Michael</t>
  </si>
  <si>
    <t>Mercer, Eric</t>
  </si>
  <si>
    <t>Flow Valve Microfluide Devices for Rapid and Simple Analyte Quantitation</t>
  </si>
  <si>
    <t>National Science Foundation</t>
  </si>
  <si>
    <t>Wooley, Adam</t>
  </si>
  <si>
    <t>The Use of Laser-Induced Flourescence to Study Ion Transmission</t>
  </si>
  <si>
    <t>Bruker Corporation</t>
  </si>
  <si>
    <t>Farnsworth, Paul</t>
  </si>
  <si>
    <t>Total Synthesis and Structure Determination of the Potent Anticancer Peptide Yakuamide A</t>
  </si>
  <si>
    <t>American Chemical Society PRF</t>
  </si>
  <si>
    <t>Castle, Steven</t>
  </si>
  <si>
    <t>Land, Water, and Territory: A 3,000-year Study of Niche Construction in the Tikal NP</t>
  </si>
  <si>
    <t>Terry, Richard</t>
  </si>
  <si>
    <t>Post-fire vegetation response related to fire severity in mixed aspen-conifer forest succession</t>
  </si>
  <si>
    <t>Joint Fire Science, John Cissel</t>
  </si>
  <si>
    <t>Petersen, Steven</t>
  </si>
  <si>
    <t>Effects of Predator Management on Mule Deer Survival</t>
  </si>
  <si>
    <t>UDWR</t>
  </si>
  <si>
    <t>McMillan, Brock</t>
  </si>
  <si>
    <t>w/ McMillan, Brock</t>
  </si>
  <si>
    <t>P&amp;DB</t>
  </si>
  <si>
    <t>Regulation of LKB1 in Skeletal Muscle</t>
  </si>
  <si>
    <t>NIH</t>
  </si>
  <si>
    <t>Winder, William</t>
  </si>
  <si>
    <t>w/ Winder, William</t>
  </si>
  <si>
    <t>Thomson, David</t>
  </si>
  <si>
    <t>Hancock, Chad</t>
  </si>
  <si>
    <t xml:space="preserve">BIO </t>
  </si>
  <si>
    <t>Crandall, Keith</t>
  </si>
  <si>
    <t>BIO</t>
  </si>
  <si>
    <t>Dissertation Research: Phylogeny of tettigoniidae (Orthoptera): Evolution of Katydid defenses and ears</t>
  </si>
  <si>
    <t>Whiting, Michael</t>
  </si>
  <si>
    <t>Diversification in the South American 'dry diagonal' biomes: Distribution modeling and multi-locus</t>
  </si>
  <si>
    <t>Sites, Jack</t>
  </si>
  <si>
    <t>Monitoring Restoration of a Changing Hobble Creek (Year 3)</t>
  </si>
  <si>
    <t>Central Utah Water Conservancy District</t>
  </si>
  <si>
    <t>w/ Hotchkiss, Rollin</t>
  </si>
  <si>
    <t>Russell, Rader</t>
  </si>
  <si>
    <t>Evolution of a Mesoamerican Rodent Clade: Phylogenetics and Historical Biogeography</t>
  </si>
  <si>
    <t>Rogers, Duke</t>
  </si>
  <si>
    <t>Ecosystem response to dust-caused early snowmelt</t>
  </si>
  <si>
    <t>NSF - Directorate of Biological Studies</t>
  </si>
  <si>
    <t>Richards, Gill</t>
  </si>
  <si>
    <t>Using comparative phylogeography to understand evolutionary diversification in central american freshwater fishes</t>
  </si>
  <si>
    <t>Johnson, Jerald</t>
  </si>
  <si>
    <t xml:space="preserve">Collaborative Research: Automated and Community Driven synthesis of the </t>
  </si>
  <si>
    <t>w/ Gill, Richards</t>
  </si>
  <si>
    <t>Conner, Lafe</t>
  </si>
  <si>
    <t>Bagley, Justin</t>
  </si>
  <si>
    <t>STARTALK 2011 - Student Program Chinese Flagship Center</t>
  </si>
  <si>
    <t>Institute of International Education National Foreign Language Center</t>
  </si>
  <si>
    <t>Christensen, Matthew</t>
  </si>
  <si>
    <t xml:space="preserve">Bourgerie, Dana </t>
  </si>
  <si>
    <t>STARTALK-ARABIC</t>
  </si>
  <si>
    <t>FHSS</t>
  </si>
  <si>
    <t>PSYCH</t>
  </si>
  <si>
    <t>Patient-Focused Outcomes Feedback in Rountine Youth Mental Health Service</t>
  </si>
  <si>
    <t>Patient-Centered Outcomes Research Institute</t>
  </si>
  <si>
    <t>Warren, Jared</t>
  </si>
  <si>
    <t>Modifying Exercise-related Affect to Alter Physical Activity habits</t>
  </si>
  <si>
    <t xml:space="preserve">National Cancer Institute </t>
  </si>
  <si>
    <t>Baldwin, Scott</t>
  </si>
  <si>
    <t>OPA</t>
  </si>
  <si>
    <t>DWQ Mt. Pleasant Survey</t>
  </si>
  <si>
    <t>Department of Environmental Quality</t>
  </si>
  <si>
    <t>Talbot, Richard</t>
  </si>
  <si>
    <t>TECH</t>
  </si>
  <si>
    <t>Morgan, David</t>
  </si>
  <si>
    <t>The OKE: An open knowledge exchange system to promote meta-disciplinary collaboration based on socio-technical principles-phase II</t>
  </si>
  <si>
    <t>Hansen, Derek</t>
  </si>
  <si>
    <t>Enhancing cBN-cBN Bonding in PCBN Compacts</t>
  </si>
  <si>
    <t>Office of Naval Research</t>
  </si>
  <si>
    <t>Sorenson, Carl</t>
  </si>
  <si>
    <t>IUCRC Center for Friction Stir Process</t>
  </si>
  <si>
    <t>So. Dakota School of Technology (NSF)</t>
  </si>
  <si>
    <t>w/ Sorenson, Carl</t>
  </si>
  <si>
    <t>Mageleby, Spencer</t>
  </si>
  <si>
    <t>Howell, Larry</t>
  </si>
  <si>
    <t>NRI-Small: Safer, Lighter, Cheaper: Compliant-Mechanism-Based Robots for Physical Human-Robot Interaction</t>
  </si>
  <si>
    <t>Collaborative Research: Measurement and Simulation of Grain Boundary - Dislocation Interaction</t>
  </si>
  <si>
    <t>w/ Fullwood, David</t>
  </si>
  <si>
    <t>Effect of PDE unsteady flow and parital admission on turbine performance</t>
  </si>
  <si>
    <t>Innovative Scientific Solutions Inc.</t>
  </si>
  <si>
    <t>Fullwood, David</t>
  </si>
  <si>
    <t>Colton, Mark</t>
  </si>
  <si>
    <t>Charles, Steven</t>
  </si>
  <si>
    <t>NAIC, Cornell University (NSF)</t>
  </si>
  <si>
    <t>Reconfigurable RF Signature-Based GPS-Denied Navigation, Orientation Determination &amp; Mapping</t>
  </si>
  <si>
    <t>ImSAR, LLC</t>
  </si>
  <si>
    <t>4/31/2016</t>
  </si>
  <si>
    <t>CIF: Large: Wireless Communication Modalities for in vivo Biomedical Communications</t>
  </si>
  <si>
    <t>Jensen, Michael</t>
  </si>
  <si>
    <t>w/ Warnick, Karl</t>
  </si>
  <si>
    <t>Jeffs, Brian</t>
  </si>
  <si>
    <t>Kill Switches for FPGAs</t>
  </si>
  <si>
    <t>Information Sciences Institute</t>
  </si>
  <si>
    <t>Passive Collision Detection for UAV Sense and Avoid System</t>
  </si>
  <si>
    <t>Utopia Compression Corporation</t>
  </si>
  <si>
    <t xml:space="preserve">Beard, Randy </t>
  </si>
  <si>
    <t>Differential Scanning Calorimeter Design for Determining Thermograms of Blood Plasma</t>
  </si>
  <si>
    <t>Louisville Bioscience, Inc.</t>
  </si>
  <si>
    <t>New Regioselective Asymmetric Aminohydroxylations</t>
  </si>
  <si>
    <t>ACS PRF DNI</t>
  </si>
  <si>
    <t>Bundy, Bradley</t>
  </si>
  <si>
    <t>Evaluating the feasibility of incorporating mobility-related work zone traffic control performance measurmenets in highway reconstruction contracts</t>
  </si>
  <si>
    <t>UT Dept of Transportation</t>
  </si>
  <si>
    <t>Saito, Mitsuru</t>
  </si>
  <si>
    <t>Hotchkiss, Rollin</t>
  </si>
  <si>
    <t>2011 Eisenhower Graduate Fellowship - Sharlan Montgonmery</t>
  </si>
  <si>
    <t>US DOT - Fed. Highway Admin.</t>
  </si>
  <si>
    <t>Amount</t>
  </si>
  <si>
    <t>Proposals this month :</t>
  </si>
  <si>
    <t>Average Proposal:</t>
  </si>
  <si>
    <t>Proposal Activity Report</t>
  </si>
  <si>
    <t>Hutchings, Brad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</si>
</sst>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2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0" fontId="20" fillId="0" borderId="0"/>
    <xf numFmtId="44" fontId="20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6" fillId="0" borderId="0" xfId="0" applyFont="1" applyBorder="1"/>
    <xf numFmtId="5" fontId="5" fillId="0" borderId="0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5" fontId="11" fillId="2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0" fillId="0" borderId="1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14" fontId="5" fillId="3" borderId="0" xfId="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5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3" fillId="0" borderId="0" xfId="1"/>
    <xf numFmtId="167" fontId="3" fillId="0" borderId="0" xfId="1" applyNumberFormat="1"/>
    <xf numFmtId="0" fontId="3" fillId="0" borderId="1" xfId="1" applyBorder="1"/>
    <xf numFmtId="0" fontId="3" fillId="0" borderId="1" xfId="1" applyBorder="1" applyAlignment="1">
      <alignment horizontal="center"/>
    </xf>
    <xf numFmtId="167" fontId="3" fillId="0" borderId="1" xfId="1" applyNumberFormat="1" applyBorder="1" applyAlignment="1">
      <alignment horizontal="center"/>
    </xf>
    <xf numFmtId="14" fontId="3" fillId="0" borderId="1" xfId="1" applyNumberFormat="1" applyBorder="1"/>
    <xf numFmtId="0" fontId="3" fillId="4" borderId="1" xfId="1" applyFill="1" applyBorder="1"/>
    <xf numFmtId="0" fontId="3" fillId="4" borderId="1" xfId="1" applyFill="1" applyBorder="1" applyAlignment="1">
      <alignment horizontal="center"/>
    </xf>
    <xf numFmtId="167" fontId="3" fillId="4" borderId="1" xfId="1" applyNumberFormat="1" applyFill="1" applyBorder="1" applyAlignment="1">
      <alignment horizontal="center"/>
    </xf>
    <xf numFmtId="14" fontId="3" fillId="4" borderId="1" xfId="1" applyNumberFormat="1" applyFill="1" applyBorder="1"/>
    <xf numFmtId="167" fontId="3" fillId="0" borderId="1" xfId="1" applyNumberFormat="1" applyBorder="1"/>
    <xf numFmtId="167" fontId="3" fillId="4" borderId="1" xfId="1" applyNumberFormat="1" applyFill="1" applyBorder="1"/>
    <xf numFmtId="0" fontId="3" fillId="0" borderId="5" xfId="1" applyBorder="1"/>
    <xf numFmtId="0" fontId="3" fillId="0" borderId="5" xfId="1" applyBorder="1" applyAlignment="1">
      <alignment horizontal="center"/>
    </xf>
    <xf numFmtId="167" fontId="3" fillId="0" borderId="5" xfId="1" applyNumberFormat="1" applyBorder="1"/>
    <xf numFmtId="14" fontId="3" fillId="0" borderId="5" xfId="1" applyNumberFormat="1" applyBorder="1"/>
    <xf numFmtId="0" fontId="10" fillId="0" borderId="0" xfId="2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5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 wrapText="1"/>
    </xf>
    <xf numFmtId="0" fontId="9" fillId="0" borderId="0" xfId="2" applyFont="1" applyBorder="1" applyAlignment="1">
      <alignment horizontal="left"/>
    </xf>
    <xf numFmtId="167" fontId="9" fillId="0" borderId="0" xfId="2" applyNumberFormat="1" applyFont="1" applyBorder="1" applyAlignment="1">
      <alignment horizontal="center"/>
    </xf>
    <xf numFmtId="0" fontId="9" fillId="0" borderId="0" xfId="2" applyFont="1" applyBorder="1"/>
    <xf numFmtId="167" fontId="9" fillId="0" borderId="1" xfId="3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right" wrapText="1"/>
    </xf>
    <xf numFmtId="5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0" fillId="0" borderId="0" xfId="2" applyBorder="1"/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/>
    <xf numFmtId="0" fontId="8" fillId="0" borderId="0" xfId="2" applyFont="1" applyBorder="1" applyAlignment="1"/>
    <xf numFmtId="0" fontId="8" fillId="0" borderId="0" xfId="2" applyFont="1" applyBorder="1" applyAlignment="1">
      <alignment horizontal="center" wrapText="1"/>
    </xf>
    <xf numFmtId="0" fontId="8" fillId="0" borderId="0" xfId="2" applyFont="1" applyBorder="1" applyAlignment="1">
      <alignment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5" fontId="1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 wrapText="1"/>
    </xf>
    <xf numFmtId="5" fontId="10" fillId="4" borderId="1" xfId="0" applyNumberFormat="1" applyFont="1" applyFill="1" applyBorder="1" applyAlignment="1">
      <alignment vertical="center" wrapText="1"/>
    </xf>
    <xf numFmtId="167" fontId="9" fillId="0" borderId="0" xfId="0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wrapText="1"/>
    </xf>
    <xf numFmtId="5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8" fillId="2" borderId="1" xfId="2" applyNumberFormat="1" applyFont="1" applyFill="1" applyBorder="1" applyAlignment="1">
      <alignment horizontal="center" vertical="center" wrapText="1"/>
    </xf>
    <xf numFmtId="164" fontId="18" fillId="2" borderId="7" xfId="2" applyNumberFormat="1" applyFont="1" applyFill="1" applyBorder="1" applyAlignment="1">
      <alignment horizontal="center" vertical="center" wrapText="1"/>
    </xf>
    <xf numFmtId="167" fontId="18" fillId="2" borderId="1" xfId="2" applyNumberFormat="1" applyFont="1" applyFill="1" applyBorder="1" applyAlignment="1">
      <alignment horizontal="center" vertical="center" wrapText="1"/>
    </xf>
    <xf numFmtId="167" fontId="18" fillId="2" borderId="7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right"/>
    </xf>
    <xf numFmtId="0" fontId="18" fillId="2" borderId="3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" fillId="0" borderId="1" xfId="1" applyFont="1" applyBorder="1"/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51"/>
  <sheetViews>
    <sheetView zoomScaleNormal="100" workbookViewId="0">
      <selection activeCell="E15" sqref="E15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5" width="16.42578125" style="7" bestFit="1" customWidth="1"/>
    <col min="6" max="6" width="12.7109375" style="7" customWidth="1"/>
    <col min="7" max="7" width="10.7109375" style="8" customWidth="1"/>
    <col min="8" max="8" width="14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9.85546875" bestFit="1" customWidth="1"/>
    <col min="14" max="14" width="11" bestFit="1" customWidth="1"/>
  </cols>
  <sheetData>
    <row r="1" spans="1:15" ht="24" customHeight="1">
      <c r="B1" s="54"/>
      <c r="C1" s="54"/>
      <c r="D1" s="32" t="s">
        <v>13</v>
      </c>
      <c r="E1" s="54"/>
      <c r="F1" s="54"/>
      <c r="G1" s="54"/>
      <c r="H1" s="54"/>
      <c r="I1" s="54"/>
      <c r="J1" s="54"/>
      <c r="K1" s="54"/>
      <c r="L1" s="54"/>
    </row>
    <row r="2" spans="1:15" ht="16.5" customHeight="1">
      <c r="A2" s="33"/>
      <c r="B2" s="55">
        <v>2011</v>
      </c>
      <c r="C2" s="34"/>
      <c r="D2" s="53" t="s">
        <v>29</v>
      </c>
      <c r="E2" s="35"/>
      <c r="F2" s="33"/>
      <c r="G2" s="29"/>
      <c r="H2" s="55">
        <v>2010</v>
      </c>
      <c r="I2" s="33"/>
      <c r="J2" s="33"/>
      <c r="K2" s="33"/>
      <c r="L2" s="36"/>
    </row>
    <row r="3" spans="1:15" ht="12.75" customHeight="1">
      <c r="A3" s="37" t="s">
        <v>0</v>
      </c>
      <c r="B3" s="38">
        <v>465</v>
      </c>
      <c r="C3" s="38"/>
      <c r="D3" s="137" t="s">
        <v>12</v>
      </c>
      <c r="E3" s="35"/>
      <c r="F3" s="33"/>
      <c r="G3" s="37" t="s">
        <v>0</v>
      </c>
      <c r="H3" s="38">
        <v>385</v>
      </c>
      <c r="I3" s="33"/>
      <c r="J3" s="33"/>
      <c r="K3" s="33"/>
      <c r="L3" s="36"/>
    </row>
    <row r="4" spans="1:15" ht="12.75" customHeight="1">
      <c r="A4" s="37" t="s">
        <v>1</v>
      </c>
      <c r="B4" s="38">
        <v>335</v>
      </c>
      <c r="C4" s="38"/>
      <c r="D4" s="137"/>
      <c r="E4" s="39"/>
      <c r="F4" s="33"/>
      <c r="G4" s="37" t="s">
        <v>1</v>
      </c>
      <c r="H4" s="38">
        <v>329</v>
      </c>
      <c r="I4" s="33"/>
      <c r="J4" s="33"/>
      <c r="K4" s="33"/>
      <c r="L4" s="36"/>
    </row>
    <row r="5" spans="1:15" ht="12.75" customHeight="1">
      <c r="A5" s="37" t="s">
        <v>2</v>
      </c>
      <c r="B5" s="30">
        <v>27257957</v>
      </c>
      <c r="C5" s="30"/>
      <c r="E5" s="134"/>
      <c r="F5" s="33"/>
      <c r="G5" s="37" t="s">
        <v>2</v>
      </c>
      <c r="H5" s="30">
        <f>720040+29613212</f>
        <v>30333252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44" t="s">
        <v>3</v>
      </c>
      <c r="B7" s="144"/>
      <c r="C7" s="56">
        <v>31</v>
      </c>
      <c r="D7" s="57">
        <f>SUM(H12:H48)</f>
        <v>1309168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>
      <c r="A8" s="145" t="s">
        <v>4</v>
      </c>
      <c r="B8" s="145" t="s">
        <v>5</v>
      </c>
      <c r="C8" s="145" t="s">
        <v>6</v>
      </c>
      <c r="D8" s="138" t="s">
        <v>7</v>
      </c>
      <c r="E8" s="141" t="s">
        <v>10</v>
      </c>
      <c r="F8" s="141" t="s">
        <v>11</v>
      </c>
      <c r="G8" s="142" t="s">
        <v>28</v>
      </c>
      <c r="H8" s="148" t="s">
        <v>14</v>
      </c>
      <c r="I8" s="149" t="s">
        <v>15</v>
      </c>
      <c r="J8" s="147" t="s">
        <v>8</v>
      </c>
      <c r="K8" s="147" t="s">
        <v>9</v>
      </c>
      <c r="L8" s="146" t="s">
        <v>16</v>
      </c>
      <c r="M8" s="143" t="s">
        <v>22</v>
      </c>
      <c r="N8" s="143" t="s">
        <v>25</v>
      </c>
    </row>
    <row r="9" spans="1:15" s="2" customFormat="1" ht="12.75" customHeight="1">
      <c r="A9" s="145"/>
      <c r="B9" s="145"/>
      <c r="C9" s="145"/>
      <c r="D9" s="139"/>
      <c r="E9" s="141"/>
      <c r="F9" s="141"/>
      <c r="G9" s="142"/>
      <c r="H9" s="148"/>
      <c r="I9" s="149"/>
      <c r="J9" s="147"/>
      <c r="K9" s="147"/>
      <c r="L9" s="146"/>
      <c r="M9" s="143"/>
      <c r="N9" s="143"/>
      <c r="O9" s="11"/>
    </row>
    <row r="10" spans="1:15" s="2" customFormat="1" ht="21.75" customHeight="1">
      <c r="A10" s="145"/>
      <c r="B10" s="145"/>
      <c r="C10" s="145"/>
      <c r="D10" s="140"/>
      <c r="E10" s="141"/>
      <c r="F10" s="141"/>
      <c r="G10" s="142"/>
      <c r="H10" s="148"/>
      <c r="I10" s="149"/>
      <c r="J10" s="147"/>
      <c r="K10" s="147"/>
      <c r="L10" s="146"/>
      <c r="M10" s="143"/>
      <c r="N10" s="143"/>
      <c r="O10" s="11"/>
    </row>
    <row r="11" spans="1:15" s="9" customFormat="1" ht="1.5" customHeight="1">
      <c r="A11" s="69"/>
      <c r="B11" s="70"/>
      <c r="C11" s="70"/>
      <c r="D11" s="71"/>
      <c r="E11" s="72"/>
      <c r="F11" s="72"/>
      <c r="G11" s="73"/>
      <c r="H11" s="74"/>
      <c r="I11" s="75"/>
      <c r="J11" s="70"/>
      <c r="K11" s="70"/>
      <c r="L11" s="76"/>
      <c r="M11" s="77"/>
      <c r="N11" s="78"/>
      <c r="O11" s="10"/>
    </row>
    <row r="12" spans="1:15" s="9" customFormat="1" ht="24" customHeight="1">
      <c r="A12" s="46" t="s">
        <v>90</v>
      </c>
      <c r="B12" s="46"/>
      <c r="C12" s="46" t="s">
        <v>91</v>
      </c>
      <c r="D12" s="52" t="s">
        <v>120</v>
      </c>
      <c r="E12" s="47">
        <v>40815</v>
      </c>
      <c r="F12" s="47">
        <v>41182</v>
      </c>
      <c r="G12" s="48" t="s">
        <v>92</v>
      </c>
      <c r="H12" s="49">
        <v>50000</v>
      </c>
      <c r="I12" s="50" t="s">
        <v>47</v>
      </c>
      <c r="J12" s="50" t="s">
        <v>121</v>
      </c>
      <c r="K12" s="50" t="s">
        <v>81</v>
      </c>
      <c r="L12" s="50">
        <v>2</v>
      </c>
      <c r="M12" s="49">
        <v>50000</v>
      </c>
      <c r="N12" s="49">
        <v>50000</v>
      </c>
      <c r="O12" s="10"/>
    </row>
    <row r="13" spans="1:15" s="9" customFormat="1" ht="24.75" customHeight="1">
      <c r="A13" s="46" t="s">
        <v>103</v>
      </c>
      <c r="B13" s="46"/>
      <c r="C13" s="46" t="s">
        <v>104</v>
      </c>
      <c r="D13" s="52" t="s">
        <v>127</v>
      </c>
      <c r="E13" s="47">
        <v>40817</v>
      </c>
      <c r="F13" s="47">
        <v>40787</v>
      </c>
      <c r="G13" s="48" t="s">
        <v>105</v>
      </c>
      <c r="H13" s="49">
        <v>6000</v>
      </c>
      <c r="I13" s="50" t="s">
        <v>47</v>
      </c>
      <c r="J13" s="50" t="s">
        <v>121</v>
      </c>
      <c r="K13" s="50" t="s">
        <v>81</v>
      </c>
      <c r="L13" s="50">
        <v>4</v>
      </c>
      <c r="M13" s="49">
        <v>6000</v>
      </c>
      <c r="N13" s="49">
        <v>6000</v>
      </c>
      <c r="O13" s="10"/>
    </row>
    <row r="14" spans="1:15" s="9" customFormat="1" ht="12.75" customHeight="1">
      <c r="A14" s="46" t="s">
        <v>106</v>
      </c>
      <c r="B14" s="46"/>
      <c r="C14" s="46" t="s">
        <v>107</v>
      </c>
      <c r="D14" s="52" t="s">
        <v>128</v>
      </c>
      <c r="E14" s="47">
        <v>40801</v>
      </c>
      <c r="F14" s="47">
        <v>41090</v>
      </c>
      <c r="G14" s="48" t="s">
        <v>108</v>
      </c>
      <c r="H14" s="49">
        <v>50000</v>
      </c>
      <c r="I14" s="50" t="s">
        <v>47</v>
      </c>
      <c r="J14" s="50" t="s">
        <v>121</v>
      </c>
      <c r="K14" s="50" t="s">
        <v>81</v>
      </c>
      <c r="L14" s="50">
        <v>4</v>
      </c>
      <c r="M14" s="49">
        <v>50000</v>
      </c>
      <c r="N14" s="49">
        <v>50000</v>
      </c>
      <c r="O14" s="10"/>
    </row>
    <row r="15" spans="1:15" s="9" customFormat="1" ht="34.5" customHeight="1">
      <c r="A15" s="125" t="s">
        <v>111</v>
      </c>
      <c r="B15" s="125"/>
      <c r="C15" s="125" t="s">
        <v>112</v>
      </c>
      <c r="D15" s="126" t="s">
        <v>131</v>
      </c>
      <c r="E15" s="127">
        <v>40452</v>
      </c>
      <c r="F15" s="127">
        <v>41518</v>
      </c>
      <c r="G15" s="128" t="s">
        <v>130</v>
      </c>
      <c r="H15" s="129">
        <v>60000</v>
      </c>
      <c r="I15" s="130" t="s">
        <v>47</v>
      </c>
      <c r="J15" s="130" t="s">
        <v>121</v>
      </c>
      <c r="K15" s="130" t="s">
        <v>81</v>
      </c>
      <c r="L15" s="130">
        <v>3</v>
      </c>
      <c r="M15" s="129">
        <v>60000</v>
      </c>
      <c r="N15" s="129">
        <v>60000</v>
      </c>
    </row>
    <row r="16" spans="1:15" s="9" customFormat="1" ht="12.75" customHeight="1">
      <c r="A16" s="46" t="s">
        <v>114</v>
      </c>
      <c r="B16" s="46"/>
      <c r="C16" s="46" t="s">
        <v>112</v>
      </c>
      <c r="D16" s="52" t="s">
        <v>132</v>
      </c>
      <c r="E16" s="47">
        <v>40452</v>
      </c>
      <c r="F16" s="47">
        <v>41518</v>
      </c>
      <c r="G16" s="48" t="s">
        <v>113</v>
      </c>
      <c r="H16" s="49">
        <v>60000</v>
      </c>
      <c r="I16" s="50" t="s">
        <v>47</v>
      </c>
      <c r="J16" s="50" t="s">
        <v>121</v>
      </c>
      <c r="K16" s="50" t="s">
        <v>81</v>
      </c>
      <c r="L16" s="50">
        <v>3</v>
      </c>
      <c r="M16" s="49">
        <v>60000</v>
      </c>
      <c r="N16" s="49">
        <v>60000</v>
      </c>
    </row>
    <row r="17" spans="1:14" s="9" customFormat="1" ht="12.75" customHeight="1">
      <c r="A17" s="46" t="s">
        <v>85</v>
      </c>
      <c r="B17" s="46"/>
      <c r="C17" s="46" t="s">
        <v>172</v>
      </c>
      <c r="D17" s="52" t="s">
        <v>117</v>
      </c>
      <c r="E17" s="47">
        <v>40787</v>
      </c>
      <c r="F17" s="47">
        <v>41152</v>
      </c>
      <c r="G17" s="48" t="s">
        <v>86</v>
      </c>
      <c r="H17" s="49">
        <v>20000</v>
      </c>
      <c r="I17" s="50" t="s">
        <v>47</v>
      </c>
      <c r="J17" s="50" t="s">
        <v>118</v>
      </c>
      <c r="K17" s="50" t="s">
        <v>81</v>
      </c>
      <c r="L17" s="50">
        <v>2</v>
      </c>
      <c r="M17" s="65">
        <v>20000</v>
      </c>
      <c r="N17" s="65">
        <v>60000</v>
      </c>
    </row>
    <row r="18" spans="1:14" s="9" customFormat="1" ht="34.5" customHeight="1">
      <c r="A18" s="46" t="s">
        <v>85</v>
      </c>
      <c r="B18" s="46"/>
      <c r="C18" s="46" t="s">
        <v>98</v>
      </c>
      <c r="D18" s="52" t="s">
        <v>125</v>
      </c>
      <c r="E18" s="47">
        <v>40787</v>
      </c>
      <c r="F18" s="47">
        <v>41517</v>
      </c>
      <c r="G18" s="48" t="s">
        <v>99</v>
      </c>
      <c r="H18" s="49">
        <v>176055</v>
      </c>
      <c r="I18" s="50" t="s">
        <v>47</v>
      </c>
      <c r="J18" s="50" t="s">
        <v>118</v>
      </c>
      <c r="K18" s="50" t="s">
        <v>81</v>
      </c>
      <c r="L18" s="50">
        <v>2</v>
      </c>
      <c r="M18" s="49">
        <v>176055</v>
      </c>
      <c r="N18" s="49">
        <v>176055</v>
      </c>
    </row>
    <row r="19" spans="1:14" s="9" customFormat="1" ht="12.75" customHeight="1">
      <c r="A19" s="125" t="s">
        <v>85</v>
      </c>
      <c r="B19" s="125"/>
      <c r="C19" s="125" t="s">
        <v>173</v>
      </c>
      <c r="D19" s="126" t="s">
        <v>157</v>
      </c>
      <c r="E19" s="127">
        <v>40669</v>
      </c>
      <c r="F19" s="127">
        <v>41034</v>
      </c>
      <c r="G19" s="128" t="s">
        <v>158</v>
      </c>
      <c r="H19" s="129">
        <v>63750</v>
      </c>
      <c r="I19" s="130" t="s">
        <v>34</v>
      </c>
      <c r="J19" s="130" t="s">
        <v>118</v>
      </c>
      <c r="K19" s="130" t="s">
        <v>81</v>
      </c>
      <c r="L19" s="130">
        <v>2</v>
      </c>
      <c r="M19" s="129">
        <v>138750</v>
      </c>
      <c r="N19" s="129">
        <v>138750</v>
      </c>
    </row>
    <row r="20" spans="1:14" s="9" customFormat="1" ht="12.75" customHeight="1">
      <c r="A20" s="46" t="s">
        <v>136</v>
      </c>
      <c r="B20" s="66"/>
      <c r="C20" s="46" t="s">
        <v>138</v>
      </c>
      <c r="D20" s="52" t="s">
        <v>139</v>
      </c>
      <c r="E20" s="47">
        <v>40656</v>
      </c>
      <c r="F20" s="47">
        <v>41022</v>
      </c>
      <c r="G20" s="48" t="s">
        <v>140</v>
      </c>
      <c r="H20" s="49">
        <v>17500</v>
      </c>
      <c r="I20" s="50" t="s">
        <v>34</v>
      </c>
      <c r="J20" s="50" t="s">
        <v>118</v>
      </c>
      <c r="K20" s="50" t="s">
        <v>81</v>
      </c>
      <c r="L20" s="50">
        <v>4</v>
      </c>
      <c r="M20" s="65">
        <v>70000</v>
      </c>
      <c r="N20" s="65">
        <v>70000</v>
      </c>
    </row>
    <row r="21" spans="1:14" s="9" customFormat="1" ht="12.75" customHeight="1">
      <c r="A21" s="45" t="s">
        <v>136</v>
      </c>
      <c r="B21" s="66"/>
      <c r="C21" s="45" t="s">
        <v>150</v>
      </c>
      <c r="D21" s="52" t="s">
        <v>151</v>
      </c>
      <c r="E21" s="47">
        <v>40939</v>
      </c>
      <c r="F21" s="47">
        <v>41305</v>
      </c>
      <c r="G21" s="48" t="s">
        <v>152</v>
      </c>
      <c r="H21" s="51">
        <v>17500</v>
      </c>
      <c r="I21" s="50" t="s">
        <v>34</v>
      </c>
      <c r="J21" s="50" t="s">
        <v>118</v>
      </c>
      <c r="K21" s="50" t="s">
        <v>81</v>
      </c>
      <c r="L21" s="50">
        <v>1</v>
      </c>
      <c r="M21" s="65">
        <v>138206</v>
      </c>
      <c r="N21" s="65">
        <v>138206</v>
      </c>
    </row>
    <row r="22" spans="1:14" s="9" customFormat="1" ht="12.75" customHeight="1">
      <c r="A22" s="46" t="s">
        <v>153</v>
      </c>
      <c r="B22" s="46"/>
      <c r="C22" s="46" t="s">
        <v>156</v>
      </c>
      <c r="D22" s="52" t="s">
        <v>154</v>
      </c>
      <c r="E22" s="47">
        <v>39577</v>
      </c>
      <c r="F22" s="47">
        <v>40871</v>
      </c>
      <c r="G22" s="48" t="s">
        <v>155</v>
      </c>
      <c r="H22" s="49">
        <v>25000</v>
      </c>
      <c r="I22" s="50" t="s">
        <v>34</v>
      </c>
      <c r="J22" s="50" t="s">
        <v>118</v>
      </c>
      <c r="K22" s="50" t="s">
        <v>81</v>
      </c>
      <c r="L22" s="50">
        <v>2</v>
      </c>
      <c r="M22" s="49">
        <v>693642</v>
      </c>
      <c r="N22" s="49">
        <v>693642</v>
      </c>
    </row>
    <row r="23" spans="1:14" s="9" customFormat="1" ht="24" customHeight="1">
      <c r="A23" s="125" t="s">
        <v>164</v>
      </c>
      <c r="B23" s="125"/>
      <c r="C23" s="125" t="s">
        <v>96</v>
      </c>
      <c r="D23" s="126" t="s">
        <v>124</v>
      </c>
      <c r="E23" s="127">
        <v>40787</v>
      </c>
      <c r="F23" s="127">
        <v>41152</v>
      </c>
      <c r="G23" s="128" t="s">
        <v>97</v>
      </c>
      <c r="H23" s="129">
        <v>58700</v>
      </c>
      <c r="I23" s="130" t="s">
        <v>47</v>
      </c>
      <c r="J23" s="130" t="s">
        <v>118</v>
      </c>
      <c r="K23" s="130" t="s">
        <v>81</v>
      </c>
      <c r="L23" s="130">
        <v>1</v>
      </c>
      <c r="M23" s="131">
        <v>58700</v>
      </c>
      <c r="N23" s="131">
        <v>58700</v>
      </c>
    </row>
    <row r="24" spans="1:14" s="9" customFormat="1" ht="12.75" customHeight="1">
      <c r="A24" s="46" t="s">
        <v>137</v>
      </c>
      <c r="B24" s="67" t="s">
        <v>170</v>
      </c>
      <c r="C24" s="46" t="s">
        <v>138</v>
      </c>
      <c r="D24" s="52" t="s">
        <v>139</v>
      </c>
      <c r="E24" s="47">
        <v>40656</v>
      </c>
      <c r="F24" s="47">
        <v>41022</v>
      </c>
      <c r="G24" s="48" t="s">
        <v>140</v>
      </c>
      <c r="H24" s="49">
        <v>17500</v>
      </c>
      <c r="I24" s="50" t="s">
        <v>34</v>
      </c>
      <c r="J24" s="50" t="s">
        <v>118</v>
      </c>
      <c r="K24" s="50" t="s">
        <v>81</v>
      </c>
      <c r="L24" s="50">
        <v>4</v>
      </c>
      <c r="M24" s="65">
        <v>70000</v>
      </c>
      <c r="N24" s="65">
        <v>70000</v>
      </c>
    </row>
    <row r="25" spans="1:14" s="9" customFormat="1" ht="12.75" customHeight="1">
      <c r="A25" s="45" t="s">
        <v>137</v>
      </c>
      <c r="B25" s="45" t="s">
        <v>170</v>
      </c>
      <c r="C25" s="45" t="s">
        <v>150</v>
      </c>
      <c r="D25" s="52" t="s">
        <v>151</v>
      </c>
      <c r="E25" s="47">
        <v>40939</v>
      </c>
      <c r="F25" s="47">
        <v>41305</v>
      </c>
      <c r="G25" s="48" t="s">
        <v>152</v>
      </c>
      <c r="H25" s="51">
        <v>17500</v>
      </c>
      <c r="I25" s="50" t="s">
        <v>34</v>
      </c>
      <c r="J25" s="50" t="s">
        <v>118</v>
      </c>
      <c r="K25" s="50" t="s">
        <v>81</v>
      </c>
      <c r="L25" s="50">
        <v>1</v>
      </c>
      <c r="M25" s="65">
        <v>138206</v>
      </c>
      <c r="N25" s="65">
        <v>138206</v>
      </c>
    </row>
    <row r="26" spans="1:14" s="9" customFormat="1" ht="12.75" customHeight="1">
      <c r="A26" s="46" t="s">
        <v>135</v>
      </c>
      <c r="B26" s="46" t="s">
        <v>169</v>
      </c>
      <c r="C26" s="46" t="s">
        <v>115</v>
      </c>
      <c r="D26" s="52" t="s">
        <v>134</v>
      </c>
      <c r="E26" s="47">
        <v>40325</v>
      </c>
      <c r="F26" s="47">
        <v>40939</v>
      </c>
      <c r="G26" s="48" t="s">
        <v>133</v>
      </c>
      <c r="H26" s="49">
        <v>6000</v>
      </c>
      <c r="I26" s="50" t="s">
        <v>34</v>
      </c>
      <c r="J26" s="50" t="s">
        <v>80</v>
      </c>
      <c r="K26" s="50" t="s">
        <v>81</v>
      </c>
      <c r="L26" s="50">
        <v>4</v>
      </c>
      <c r="M26" s="49">
        <v>12000</v>
      </c>
      <c r="N26" s="49">
        <v>12000</v>
      </c>
    </row>
    <row r="27" spans="1:14" s="9" customFormat="1" ht="24" customHeight="1">
      <c r="A27" s="125" t="s">
        <v>165</v>
      </c>
      <c r="B27" s="125"/>
      <c r="C27" s="125" t="s">
        <v>174</v>
      </c>
      <c r="D27" s="126" t="s">
        <v>129</v>
      </c>
      <c r="E27" s="127">
        <v>40847</v>
      </c>
      <c r="F27" s="127">
        <v>41274</v>
      </c>
      <c r="G27" s="128" t="s">
        <v>109</v>
      </c>
      <c r="H27" s="129">
        <v>51660</v>
      </c>
      <c r="I27" s="130" t="s">
        <v>47</v>
      </c>
      <c r="J27" s="130" t="s">
        <v>80</v>
      </c>
      <c r="K27" s="130" t="s">
        <v>81</v>
      </c>
      <c r="L27" s="130">
        <v>2</v>
      </c>
      <c r="M27" s="129">
        <v>51660</v>
      </c>
      <c r="N27" s="129">
        <v>51660</v>
      </c>
    </row>
    <row r="28" spans="1:14" s="9" customFormat="1" ht="26.25" customHeight="1">
      <c r="A28" s="46" t="s">
        <v>100</v>
      </c>
      <c r="B28" s="46"/>
      <c r="C28" s="46" t="s">
        <v>101</v>
      </c>
      <c r="D28" s="52" t="s">
        <v>126</v>
      </c>
      <c r="E28" s="47">
        <v>40835</v>
      </c>
      <c r="F28" s="47">
        <v>41173</v>
      </c>
      <c r="G28" s="48" t="s">
        <v>102</v>
      </c>
      <c r="H28" s="49">
        <v>41000</v>
      </c>
      <c r="I28" s="50" t="s">
        <v>47</v>
      </c>
      <c r="J28" s="50" t="s">
        <v>80</v>
      </c>
      <c r="K28" s="50" t="s">
        <v>81</v>
      </c>
      <c r="L28" s="50">
        <v>2</v>
      </c>
      <c r="M28" s="49">
        <v>41000</v>
      </c>
      <c r="N28" s="49">
        <v>41000</v>
      </c>
    </row>
    <row r="29" spans="1:14" s="9" customFormat="1" ht="12.75" customHeight="1">
      <c r="A29" s="46" t="s">
        <v>93</v>
      </c>
      <c r="C29" s="46" t="s">
        <v>94</v>
      </c>
      <c r="D29" s="52" t="s">
        <v>122</v>
      </c>
      <c r="E29" s="47">
        <v>40816</v>
      </c>
      <c r="F29" s="47">
        <v>41029</v>
      </c>
      <c r="G29" s="48" t="s">
        <v>95</v>
      </c>
      <c r="H29" s="49">
        <v>40000</v>
      </c>
      <c r="I29" s="50" t="s">
        <v>47</v>
      </c>
      <c r="J29" s="50" t="s">
        <v>80</v>
      </c>
      <c r="K29" s="50" t="s">
        <v>81</v>
      </c>
      <c r="L29" s="50">
        <v>4</v>
      </c>
      <c r="M29" s="49">
        <v>80000</v>
      </c>
      <c r="N29" s="49">
        <v>80000</v>
      </c>
    </row>
    <row r="30" spans="1:14" s="9" customFormat="1" ht="12.75" customHeight="1">
      <c r="A30" s="46" t="s">
        <v>163</v>
      </c>
      <c r="B30" s="46"/>
      <c r="C30" s="46" t="s">
        <v>83</v>
      </c>
      <c r="D30" s="52" t="s">
        <v>116</v>
      </c>
      <c r="E30" s="47">
        <v>40815</v>
      </c>
      <c r="F30" s="47">
        <v>41182</v>
      </c>
      <c r="G30" s="48" t="s">
        <v>84</v>
      </c>
      <c r="H30" s="49">
        <v>10000</v>
      </c>
      <c r="I30" s="50" t="s">
        <v>47</v>
      </c>
      <c r="J30" s="50" t="s">
        <v>80</v>
      </c>
      <c r="K30" s="50" t="s">
        <v>81</v>
      </c>
      <c r="L30" s="50">
        <v>1</v>
      </c>
      <c r="M30" s="65">
        <v>20000</v>
      </c>
      <c r="N30" s="65">
        <v>60000</v>
      </c>
    </row>
    <row r="31" spans="1:14" s="9" customFormat="1" ht="24" customHeight="1">
      <c r="A31" s="125" t="s">
        <v>87</v>
      </c>
      <c r="B31" s="125"/>
      <c r="C31" s="125" t="s">
        <v>88</v>
      </c>
      <c r="D31" s="126" t="s">
        <v>119</v>
      </c>
      <c r="E31" s="127">
        <v>40793</v>
      </c>
      <c r="F31" s="127">
        <v>41153</v>
      </c>
      <c r="G31" s="128" t="s">
        <v>89</v>
      </c>
      <c r="H31" s="129">
        <v>91333</v>
      </c>
      <c r="I31" s="130" t="s">
        <v>47</v>
      </c>
      <c r="J31" s="130" t="s">
        <v>80</v>
      </c>
      <c r="K31" s="130" t="s">
        <v>81</v>
      </c>
      <c r="L31" s="130">
        <v>2</v>
      </c>
      <c r="M31" s="131">
        <v>91333</v>
      </c>
      <c r="N31" s="131">
        <v>182666</v>
      </c>
    </row>
    <row r="32" spans="1:14" s="9" customFormat="1" ht="12.75" customHeight="1">
      <c r="A32" s="46" t="s">
        <v>87</v>
      </c>
      <c r="B32" s="66"/>
      <c r="C32" s="46" t="s">
        <v>115</v>
      </c>
      <c r="D32" s="52" t="s">
        <v>134</v>
      </c>
      <c r="E32" s="47">
        <v>40325</v>
      </c>
      <c r="F32" s="47">
        <v>40939</v>
      </c>
      <c r="G32" s="48" t="s">
        <v>133</v>
      </c>
      <c r="H32" s="49">
        <v>6000</v>
      </c>
      <c r="I32" s="50" t="s">
        <v>34</v>
      </c>
      <c r="J32" s="50" t="s">
        <v>80</v>
      </c>
      <c r="K32" s="50" t="s">
        <v>81</v>
      </c>
      <c r="L32" s="50">
        <v>4</v>
      </c>
      <c r="M32" s="49">
        <v>12000</v>
      </c>
      <c r="N32" s="49">
        <v>12000</v>
      </c>
    </row>
    <row r="33" spans="1:14" s="9" customFormat="1" ht="12.75" customHeight="1">
      <c r="A33" s="46" t="s">
        <v>82</v>
      </c>
      <c r="B33" s="46" t="s">
        <v>167</v>
      </c>
      <c r="C33" s="46" t="s">
        <v>83</v>
      </c>
      <c r="D33" s="52" t="s">
        <v>116</v>
      </c>
      <c r="E33" s="47">
        <v>40815</v>
      </c>
      <c r="F33" s="47">
        <v>41182</v>
      </c>
      <c r="G33" s="48" t="s">
        <v>84</v>
      </c>
      <c r="H33" s="49">
        <v>10000</v>
      </c>
      <c r="I33" s="50" t="s">
        <v>47</v>
      </c>
      <c r="J33" s="50" t="s">
        <v>80</v>
      </c>
      <c r="K33" s="50" t="s">
        <v>81</v>
      </c>
      <c r="L33" s="50">
        <v>1</v>
      </c>
      <c r="M33" s="65">
        <v>20000</v>
      </c>
      <c r="N33" s="65">
        <v>60000</v>
      </c>
    </row>
    <row r="34" spans="1:14" s="9" customFormat="1" ht="12.75" customHeight="1">
      <c r="A34" s="46" t="s">
        <v>76</v>
      </c>
      <c r="B34" s="46"/>
      <c r="C34" s="46" t="s">
        <v>77</v>
      </c>
      <c r="D34" s="52" t="s">
        <v>78</v>
      </c>
      <c r="E34" s="47">
        <v>40422</v>
      </c>
      <c r="F34" s="47">
        <v>41865</v>
      </c>
      <c r="G34" s="48" t="s">
        <v>79</v>
      </c>
      <c r="H34" s="49">
        <v>51278</v>
      </c>
      <c r="I34" s="50" t="s">
        <v>47</v>
      </c>
      <c r="J34" s="50" t="s">
        <v>80</v>
      </c>
      <c r="K34" s="50" t="s">
        <v>81</v>
      </c>
      <c r="L34" s="50">
        <v>2</v>
      </c>
      <c r="M34" s="65">
        <v>102555</v>
      </c>
      <c r="N34" s="65">
        <v>102555</v>
      </c>
    </row>
    <row r="35" spans="1:14" s="9" customFormat="1" ht="12.75" customHeight="1">
      <c r="A35" s="125" t="s">
        <v>123</v>
      </c>
      <c r="B35" s="125" t="s">
        <v>168</v>
      </c>
      <c r="C35" s="125" t="s">
        <v>94</v>
      </c>
      <c r="D35" s="126" t="s">
        <v>122</v>
      </c>
      <c r="E35" s="127">
        <v>40816</v>
      </c>
      <c r="F35" s="127">
        <v>41029</v>
      </c>
      <c r="G35" s="128" t="s">
        <v>95</v>
      </c>
      <c r="H35" s="129">
        <v>40000</v>
      </c>
      <c r="I35" s="130" t="s">
        <v>47</v>
      </c>
      <c r="J35" s="130" t="s">
        <v>80</v>
      </c>
      <c r="K35" s="130" t="s">
        <v>81</v>
      </c>
      <c r="L35" s="130">
        <v>4</v>
      </c>
      <c r="M35" s="129">
        <v>80000</v>
      </c>
      <c r="N35" s="129">
        <v>80000</v>
      </c>
    </row>
    <row r="36" spans="1:14" s="9" customFormat="1" ht="12.75" customHeight="1">
      <c r="A36" s="46" t="s">
        <v>110</v>
      </c>
      <c r="B36" s="46" t="s">
        <v>166</v>
      </c>
      <c r="C36" s="46" t="s">
        <v>77</v>
      </c>
      <c r="D36" s="52" t="s">
        <v>78</v>
      </c>
      <c r="E36" s="47">
        <v>40422</v>
      </c>
      <c r="F36" s="47">
        <v>41865</v>
      </c>
      <c r="G36" s="48" t="s">
        <v>79</v>
      </c>
      <c r="H36" s="49">
        <v>51277</v>
      </c>
      <c r="I36" s="50" t="s">
        <v>47</v>
      </c>
      <c r="J36" s="50" t="s">
        <v>80</v>
      </c>
      <c r="K36" s="50" t="s">
        <v>81</v>
      </c>
      <c r="L36" s="50">
        <v>2</v>
      </c>
      <c r="M36" s="65">
        <v>102555</v>
      </c>
      <c r="N36" s="65">
        <v>102555</v>
      </c>
    </row>
    <row r="37" spans="1:14" s="9" customFormat="1" ht="24" customHeight="1">
      <c r="A37" s="46" t="s">
        <v>159</v>
      </c>
      <c r="B37" s="46"/>
      <c r="C37" s="46" t="s">
        <v>160</v>
      </c>
      <c r="D37" s="52" t="s">
        <v>161</v>
      </c>
      <c r="E37" s="47">
        <v>40787</v>
      </c>
      <c r="F37" s="47">
        <v>41152</v>
      </c>
      <c r="G37" s="48" t="s">
        <v>162</v>
      </c>
      <c r="H37" s="49">
        <v>65666</v>
      </c>
      <c r="I37" s="50" t="s">
        <v>34</v>
      </c>
      <c r="J37" s="50" t="s">
        <v>80</v>
      </c>
      <c r="K37" s="50" t="s">
        <v>81</v>
      </c>
      <c r="L37" s="50">
        <v>2</v>
      </c>
      <c r="M37" s="49">
        <v>272753</v>
      </c>
      <c r="N37" s="49">
        <v>272753</v>
      </c>
    </row>
    <row r="38" spans="1:14" s="9" customFormat="1" ht="12.75" customHeight="1">
      <c r="A38" s="46" t="s">
        <v>141</v>
      </c>
      <c r="B38" s="46"/>
      <c r="C38" s="46" t="s">
        <v>142</v>
      </c>
      <c r="D38" s="52" t="s">
        <v>144</v>
      </c>
      <c r="E38" s="47">
        <v>40594</v>
      </c>
      <c r="F38" s="47">
        <v>40908</v>
      </c>
      <c r="G38" s="48" t="s">
        <v>143</v>
      </c>
      <c r="H38" s="49">
        <v>5000</v>
      </c>
      <c r="I38" s="50" t="s">
        <v>34</v>
      </c>
      <c r="J38" s="50" t="s">
        <v>80</v>
      </c>
      <c r="K38" s="50" t="s">
        <v>81</v>
      </c>
      <c r="L38" s="50">
        <v>4</v>
      </c>
      <c r="M38" s="65">
        <v>93850</v>
      </c>
      <c r="N38" s="65">
        <v>93850</v>
      </c>
    </row>
    <row r="39" spans="1:14" s="9" customFormat="1" ht="24.75" customHeight="1">
      <c r="A39" s="132" t="s">
        <v>145</v>
      </c>
      <c r="B39" s="132"/>
      <c r="C39" s="132" t="s">
        <v>146</v>
      </c>
      <c r="D39" s="126" t="s">
        <v>149</v>
      </c>
      <c r="E39" s="127">
        <v>40336</v>
      </c>
      <c r="F39" s="127">
        <v>40999</v>
      </c>
      <c r="G39" s="128" t="s">
        <v>147</v>
      </c>
      <c r="H39" s="133">
        <v>5000</v>
      </c>
      <c r="I39" s="130" t="s">
        <v>34</v>
      </c>
      <c r="J39" s="130" t="s">
        <v>148</v>
      </c>
      <c r="K39" s="130" t="s">
        <v>81</v>
      </c>
      <c r="L39" s="130">
        <v>4</v>
      </c>
      <c r="M39" s="131">
        <v>45000</v>
      </c>
      <c r="N39" s="131">
        <v>45000</v>
      </c>
    </row>
    <row r="40" spans="1:14" s="9" customFormat="1" ht="36" customHeight="1">
      <c r="A40" s="45" t="s">
        <v>43</v>
      </c>
      <c r="B40" s="46"/>
      <c r="C40" s="46" t="s">
        <v>44</v>
      </c>
      <c r="D40" s="52" t="s">
        <v>45</v>
      </c>
      <c r="E40" s="47">
        <v>40553</v>
      </c>
      <c r="F40" s="47">
        <v>41182</v>
      </c>
      <c r="G40" s="48" t="s">
        <v>46</v>
      </c>
      <c r="H40" s="49">
        <v>48352</v>
      </c>
      <c r="I40" s="50" t="s">
        <v>47</v>
      </c>
      <c r="J40" s="50" t="s">
        <v>48</v>
      </c>
      <c r="K40" s="50" t="s">
        <v>49</v>
      </c>
      <c r="L40" s="50">
        <v>2</v>
      </c>
      <c r="M40" s="65">
        <v>48352</v>
      </c>
      <c r="N40" s="65">
        <v>48352</v>
      </c>
    </row>
    <row r="41" spans="1:14" s="9" customFormat="1" ht="12.75" customHeight="1">
      <c r="A41" s="46" t="s">
        <v>66</v>
      </c>
      <c r="B41" s="46"/>
      <c r="C41" s="46" t="s">
        <v>67</v>
      </c>
      <c r="D41" s="52" t="s">
        <v>68</v>
      </c>
      <c r="E41" s="47">
        <v>40405</v>
      </c>
      <c r="F41" s="47">
        <v>41865</v>
      </c>
      <c r="G41" s="48" t="s">
        <v>69</v>
      </c>
      <c r="H41" s="49">
        <v>2502</v>
      </c>
      <c r="I41" s="50" t="s">
        <v>34</v>
      </c>
      <c r="J41" s="50" t="s">
        <v>70</v>
      </c>
      <c r="K41" s="50" t="s">
        <v>71</v>
      </c>
      <c r="L41" s="50">
        <v>1</v>
      </c>
      <c r="M41" s="65">
        <v>521277</v>
      </c>
      <c r="N41" s="65">
        <v>1207334</v>
      </c>
    </row>
    <row r="42" spans="1:14" s="9" customFormat="1" ht="24.75" customHeight="1">
      <c r="A42" s="46" t="s">
        <v>55</v>
      </c>
      <c r="B42" s="46"/>
      <c r="C42" s="46" t="s">
        <v>56</v>
      </c>
      <c r="D42" s="52" t="s">
        <v>57</v>
      </c>
      <c r="E42" s="47">
        <v>40848</v>
      </c>
      <c r="F42" s="47">
        <v>41244</v>
      </c>
      <c r="G42" s="48" t="s">
        <v>72</v>
      </c>
      <c r="H42" s="49">
        <v>27500</v>
      </c>
      <c r="I42" s="50" t="s">
        <v>47</v>
      </c>
      <c r="J42" s="50" t="s">
        <v>171</v>
      </c>
      <c r="K42" s="50" t="s">
        <v>42</v>
      </c>
      <c r="L42" s="50">
        <v>4</v>
      </c>
      <c r="M42" s="65">
        <v>25000</v>
      </c>
      <c r="N42" s="65">
        <v>25000</v>
      </c>
    </row>
    <row r="43" spans="1:14" s="9" customFormat="1" ht="12.75" customHeight="1">
      <c r="A43" s="132" t="s">
        <v>37</v>
      </c>
      <c r="B43" s="125"/>
      <c r="C43" s="125" t="s">
        <v>38</v>
      </c>
      <c r="D43" s="126" t="s">
        <v>39</v>
      </c>
      <c r="E43" s="127">
        <v>40833</v>
      </c>
      <c r="F43" s="127">
        <v>41274</v>
      </c>
      <c r="G43" s="128" t="s">
        <v>40</v>
      </c>
      <c r="H43" s="129">
        <v>4000</v>
      </c>
      <c r="I43" s="130" t="s">
        <v>34</v>
      </c>
      <c r="J43" s="130" t="s">
        <v>41</v>
      </c>
      <c r="K43" s="130" t="s">
        <v>42</v>
      </c>
      <c r="L43" s="130">
        <v>4</v>
      </c>
      <c r="M43" s="131">
        <v>103112</v>
      </c>
      <c r="N43" s="131">
        <v>103112</v>
      </c>
    </row>
    <row r="44" spans="1:14" s="9" customFormat="1" ht="12.75" customHeight="1">
      <c r="A44" s="46" t="s">
        <v>58</v>
      </c>
      <c r="B44" s="68"/>
      <c r="C44" s="46" t="s">
        <v>59</v>
      </c>
      <c r="D44" s="52" t="s">
        <v>60</v>
      </c>
      <c r="E44" s="47">
        <v>40544</v>
      </c>
      <c r="F44" s="47">
        <v>41547</v>
      </c>
      <c r="G44" s="48" t="s">
        <v>61</v>
      </c>
      <c r="H44" s="49">
        <v>200</v>
      </c>
      <c r="I44" s="50" t="s">
        <v>34</v>
      </c>
      <c r="J44" s="50" t="s">
        <v>62</v>
      </c>
      <c r="K44" s="50" t="s">
        <v>62</v>
      </c>
      <c r="L44" s="50">
        <v>4</v>
      </c>
      <c r="M44" s="65">
        <v>17068</v>
      </c>
      <c r="N44" s="65">
        <v>17068</v>
      </c>
    </row>
    <row r="45" spans="1:14" s="9" customFormat="1" ht="23.25" customHeight="1">
      <c r="A45" s="46" t="s">
        <v>63</v>
      </c>
      <c r="B45" s="46"/>
      <c r="C45" s="46" t="s">
        <v>175</v>
      </c>
      <c r="D45" s="52" t="s">
        <v>64</v>
      </c>
      <c r="E45" s="47">
        <v>40576</v>
      </c>
      <c r="F45" s="47">
        <v>41182</v>
      </c>
      <c r="G45" s="48" t="s">
        <v>65</v>
      </c>
      <c r="H45" s="49">
        <v>20000</v>
      </c>
      <c r="I45" s="50" t="s">
        <v>34</v>
      </c>
      <c r="J45" s="50" t="s">
        <v>35</v>
      </c>
      <c r="K45" s="50" t="s">
        <v>36</v>
      </c>
      <c r="L45" s="50">
        <v>4</v>
      </c>
      <c r="M45" s="65">
        <v>55870</v>
      </c>
      <c r="N45" s="65">
        <v>55870</v>
      </c>
    </row>
    <row r="46" spans="1:14" s="9" customFormat="1" ht="12.75" customHeight="1">
      <c r="A46" s="45" t="s">
        <v>30</v>
      </c>
      <c r="B46" s="46"/>
      <c r="C46" s="46" t="s">
        <v>31</v>
      </c>
      <c r="D46" s="52" t="s">
        <v>32</v>
      </c>
      <c r="E46" s="47">
        <v>40452</v>
      </c>
      <c r="F46" s="47">
        <v>41173</v>
      </c>
      <c r="G46" s="48" t="s">
        <v>33</v>
      </c>
      <c r="H46" s="49">
        <v>49995</v>
      </c>
      <c r="I46" s="50" t="s">
        <v>34</v>
      </c>
      <c r="J46" s="50" t="s">
        <v>35</v>
      </c>
      <c r="K46" s="50" t="s">
        <v>36</v>
      </c>
      <c r="L46" s="50">
        <v>2</v>
      </c>
      <c r="M46" s="65">
        <v>99990</v>
      </c>
      <c r="N46" s="65">
        <v>99990</v>
      </c>
    </row>
    <row r="47" spans="1:14" s="9" customFormat="1" ht="24" customHeight="1">
      <c r="A47" s="125" t="s">
        <v>73</v>
      </c>
      <c r="B47" s="125"/>
      <c r="C47" s="125" t="s">
        <v>176</v>
      </c>
      <c r="D47" s="126" t="s">
        <v>74</v>
      </c>
      <c r="E47" s="127">
        <v>40360</v>
      </c>
      <c r="F47" s="127">
        <v>40663</v>
      </c>
      <c r="G47" s="128" t="s">
        <v>75</v>
      </c>
      <c r="H47" s="129">
        <v>18000</v>
      </c>
      <c r="I47" s="130" t="s">
        <v>34</v>
      </c>
      <c r="J47" s="130" t="s">
        <v>54</v>
      </c>
      <c r="K47" s="130" t="s">
        <v>36</v>
      </c>
      <c r="L47" s="130">
        <v>2</v>
      </c>
      <c r="M47" s="131">
        <v>96166</v>
      </c>
      <c r="N47" s="131">
        <v>96166</v>
      </c>
    </row>
    <row r="48" spans="1:14" s="9" customFormat="1" ht="12.75" customHeight="1">
      <c r="A48" s="46" t="s">
        <v>50</v>
      </c>
      <c r="B48" s="46"/>
      <c r="C48" s="46" t="s">
        <v>51</v>
      </c>
      <c r="D48" s="52" t="s">
        <v>52</v>
      </c>
      <c r="E48" s="47">
        <v>40817</v>
      </c>
      <c r="F48" s="47">
        <v>41182</v>
      </c>
      <c r="G48" s="48" t="s">
        <v>53</v>
      </c>
      <c r="H48" s="49">
        <v>24900</v>
      </c>
      <c r="I48" s="50" t="s">
        <v>47</v>
      </c>
      <c r="J48" s="50" t="s">
        <v>54</v>
      </c>
      <c r="K48" s="50" t="s">
        <v>36</v>
      </c>
      <c r="L48" s="50">
        <v>4</v>
      </c>
      <c r="M48" s="65">
        <v>24900</v>
      </c>
      <c r="N48" s="65">
        <v>24900</v>
      </c>
    </row>
    <row r="49" spans="1:74" s="6" customFormat="1" ht="12.75" customHeight="1">
      <c r="A49" s="21"/>
      <c r="B49" s="22"/>
      <c r="C49" s="21"/>
      <c r="D49" s="21"/>
      <c r="E49" s="17"/>
      <c r="F49" s="17"/>
      <c r="G49" s="18"/>
      <c r="H49" s="23"/>
      <c r="I49" s="18"/>
      <c r="J49" s="21"/>
      <c r="K49" s="21"/>
      <c r="L49" s="5"/>
    </row>
    <row r="50" spans="1:74" s="6" customFormat="1" ht="12.75" customHeight="1">
      <c r="A50" s="60" t="s">
        <v>23</v>
      </c>
      <c r="B50" s="61"/>
      <c r="C50" s="60"/>
      <c r="D50" s="60"/>
      <c r="E50" s="17"/>
      <c r="F50" s="17"/>
      <c r="G50" s="18"/>
      <c r="H50" s="23"/>
      <c r="I50" s="18"/>
      <c r="J50" s="21"/>
      <c r="K50" s="21"/>
      <c r="L50" s="5"/>
    </row>
    <row r="51" spans="1:74" s="6" customFormat="1" ht="6" customHeight="1">
      <c r="A51" s="60"/>
      <c r="B51" s="61"/>
      <c r="C51" s="60"/>
      <c r="D51" s="60"/>
      <c r="E51" s="17"/>
      <c r="F51" s="17"/>
      <c r="G51" s="18"/>
      <c r="H51" s="23"/>
      <c r="I51" s="18"/>
      <c r="J51" s="21"/>
      <c r="K51" s="21"/>
      <c r="L51" s="5"/>
    </row>
    <row r="52" spans="1:74" s="6" customFormat="1" ht="12.75" customHeight="1">
      <c r="A52" s="60" t="s">
        <v>27</v>
      </c>
      <c r="B52" s="61"/>
      <c r="C52" s="60"/>
      <c r="D52" s="60"/>
      <c r="E52" s="17"/>
      <c r="F52" s="17"/>
      <c r="G52" s="18"/>
      <c r="H52" s="23"/>
      <c r="I52" s="18"/>
      <c r="J52" s="21"/>
      <c r="K52" s="21"/>
      <c r="L52" s="5"/>
    </row>
    <row r="53" spans="1:74" ht="5.25" customHeight="1">
      <c r="A53" s="60"/>
      <c r="B53" s="61"/>
      <c r="C53" s="60"/>
      <c r="D53" s="60"/>
      <c r="E53" s="17"/>
      <c r="F53" s="17"/>
      <c r="G53" s="18"/>
      <c r="H53" s="23"/>
      <c r="I53" s="18"/>
      <c r="J53" s="21"/>
      <c r="K53" s="2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60" t="s">
        <v>17</v>
      </c>
      <c r="B54" s="61"/>
      <c r="C54" s="60" t="s">
        <v>18</v>
      </c>
      <c r="D54" s="60"/>
      <c r="E54" s="17"/>
      <c r="F54" s="17"/>
      <c r="G54" s="18"/>
      <c r="H54" s="23"/>
      <c r="I54" s="18"/>
      <c r="J54" s="21"/>
      <c r="K54" s="2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60"/>
      <c r="B55" s="61"/>
      <c r="C55" s="60" t="s">
        <v>19</v>
      </c>
      <c r="D55" s="60"/>
      <c r="E55" s="17"/>
      <c r="F55" s="17"/>
      <c r="G55" s="18"/>
      <c r="H55" s="23"/>
      <c r="I55" s="18"/>
      <c r="J55" s="21"/>
      <c r="K55" s="2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60"/>
      <c r="B56" s="61"/>
      <c r="C56" s="60" t="s">
        <v>20</v>
      </c>
      <c r="D56" s="60"/>
      <c r="E56" s="17"/>
      <c r="F56" s="17"/>
      <c r="G56" s="18"/>
      <c r="H56" s="23"/>
      <c r="I56" s="18"/>
      <c r="J56" s="21"/>
      <c r="K56" s="2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60"/>
      <c r="B57" s="61"/>
      <c r="C57" s="60" t="s">
        <v>21</v>
      </c>
      <c r="D57" s="60"/>
      <c r="E57" s="17"/>
      <c r="F57" s="17"/>
      <c r="G57" s="18"/>
      <c r="H57" s="23"/>
      <c r="I57" s="18"/>
      <c r="J57" s="21"/>
      <c r="K57" s="2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5.25" customHeight="1">
      <c r="A58" s="60"/>
      <c r="B58" s="61"/>
      <c r="C58" s="60"/>
      <c r="D58" s="60"/>
      <c r="E58" s="17"/>
      <c r="F58" s="17"/>
      <c r="G58" s="18"/>
      <c r="H58" s="23"/>
      <c r="I58" s="18"/>
      <c r="J58" s="21"/>
      <c r="K58" s="2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60" t="s">
        <v>24</v>
      </c>
      <c r="B59" s="61"/>
      <c r="C59" s="60"/>
      <c r="D59" s="60"/>
      <c r="E59" s="17"/>
      <c r="F59" s="17"/>
      <c r="G59" s="18"/>
      <c r="H59" s="23"/>
      <c r="I59" s="18"/>
      <c r="J59" s="21"/>
      <c r="K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5.25" customHeight="1">
      <c r="A60" s="62"/>
      <c r="B60" s="62"/>
      <c r="C60" s="62"/>
      <c r="D60" s="62"/>
      <c r="E60" s="24"/>
      <c r="F60" s="24"/>
      <c r="G60" s="24"/>
      <c r="H60" s="24"/>
      <c r="I60" s="24"/>
      <c r="J60" s="24"/>
      <c r="K60" s="2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63" t="s">
        <v>26</v>
      </c>
      <c r="B61" s="63"/>
      <c r="C61" s="63"/>
      <c r="D61" s="64"/>
      <c r="E61" s="19"/>
      <c r="F61" s="19"/>
      <c r="G61" s="19"/>
      <c r="H61" s="25"/>
      <c r="I61" s="19"/>
      <c r="J61" s="20"/>
      <c r="K61" s="2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58"/>
      <c r="B62" s="58"/>
      <c r="C62" s="58"/>
      <c r="D62" s="58"/>
      <c r="E62" s="19"/>
      <c r="F62" s="19"/>
      <c r="G62" s="19"/>
      <c r="H62" s="25"/>
      <c r="I62" s="19"/>
      <c r="J62" s="20"/>
      <c r="K62" s="2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59"/>
      <c r="B63" s="59"/>
      <c r="C63" s="59"/>
      <c r="D63" s="59"/>
      <c r="E63" s="19"/>
      <c r="F63" s="19"/>
      <c r="G63" s="19"/>
      <c r="H63" s="26"/>
      <c r="I63" s="19"/>
      <c r="J63" s="19"/>
      <c r="K63" s="1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9"/>
      <c r="B64" s="19"/>
      <c r="C64" s="19"/>
      <c r="D64" s="19"/>
      <c r="E64" s="19"/>
      <c r="F64" s="19"/>
      <c r="G64" s="19"/>
      <c r="H64" s="26"/>
      <c r="I64" s="19"/>
      <c r="J64" s="19"/>
      <c r="K64" s="1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9"/>
      <c r="B65" s="19"/>
      <c r="C65" s="19"/>
      <c r="D65" s="19"/>
      <c r="E65" s="19"/>
      <c r="F65" s="19"/>
      <c r="G65" s="19"/>
      <c r="H65" s="26"/>
      <c r="I65" s="19"/>
      <c r="J65" s="19"/>
      <c r="K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2"/>
      <c r="B66" s="12"/>
      <c r="C66" s="12"/>
      <c r="D66" s="12"/>
      <c r="E66" s="27"/>
      <c r="F66" s="27"/>
      <c r="G66" s="14"/>
      <c r="H66" s="13"/>
      <c r="I66" s="14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2"/>
      <c r="B67" s="12"/>
      <c r="C67" s="12"/>
      <c r="D67" s="12"/>
      <c r="E67" s="27"/>
      <c r="F67" s="27"/>
      <c r="G67" s="14"/>
      <c r="H67" s="13"/>
      <c r="I67" s="14"/>
      <c r="J67" s="12"/>
      <c r="K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2"/>
      <c r="B68" s="12"/>
      <c r="C68" s="12"/>
      <c r="D68" s="12"/>
      <c r="E68" s="27"/>
      <c r="F68" s="27"/>
      <c r="G68" s="14"/>
      <c r="H68" s="13"/>
      <c r="I68" s="14"/>
      <c r="J68" s="12"/>
      <c r="K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2"/>
      <c r="B69" s="12"/>
      <c r="C69" s="12"/>
      <c r="D69" s="12"/>
      <c r="E69" s="27"/>
      <c r="F69" s="27"/>
      <c r="G69" s="14"/>
      <c r="H69" s="13"/>
      <c r="I69" s="14"/>
      <c r="J69" s="12"/>
      <c r="K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2"/>
      <c r="B70" s="12"/>
      <c r="C70" s="12"/>
      <c r="D70" s="12"/>
      <c r="E70" s="27"/>
      <c r="F70" s="27"/>
      <c r="G70" s="14"/>
      <c r="H70" s="13"/>
      <c r="I70" s="14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2"/>
      <c r="B71" s="12"/>
      <c r="C71" s="12"/>
      <c r="D71" s="12"/>
      <c r="E71" s="27"/>
      <c r="F71" s="27"/>
      <c r="G71" s="14"/>
      <c r="H71" s="13"/>
      <c r="I71" s="14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2"/>
      <c r="B72" s="12"/>
      <c r="C72" s="12"/>
      <c r="D72" s="12"/>
      <c r="E72" s="27"/>
      <c r="F72" s="27"/>
      <c r="G72" s="14"/>
      <c r="H72" s="13"/>
      <c r="I72" s="14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"/>
      <c r="B73" s="12"/>
      <c r="C73" s="12"/>
      <c r="D73" s="12"/>
      <c r="E73" s="27"/>
      <c r="F73" s="27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0"/>
      <c r="B74" s="20"/>
      <c r="C74" s="20"/>
      <c r="D74" s="20"/>
      <c r="E74" s="15"/>
      <c r="F74" s="15"/>
      <c r="G74" s="19"/>
      <c r="H74" s="25"/>
      <c r="I74" s="19"/>
      <c r="J74" s="20"/>
      <c r="K74" s="2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0"/>
      <c r="B75" s="20"/>
      <c r="C75" s="20"/>
      <c r="D75" s="20"/>
      <c r="E75" s="15"/>
      <c r="F75" s="15"/>
      <c r="G75" s="19"/>
      <c r="H75" s="25"/>
      <c r="I75" s="19"/>
      <c r="J75" s="20"/>
      <c r="K75" s="2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0"/>
      <c r="B76" s="20"/>
      <c r="C76" s="20"/>
      <c r="D76" s="20"/>
      <c r="E76" s="15"/>
      <c r="F76" s="15"/>
      <c r="G76" s="16"/>
      <c r="H76" s="25"/>
      <c r="I76" s="19"/>
      <c r="J76" s="20"/>
      <c r="K76" s="2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0"/>
      <c r="B77" s="20"/>
      <c r="C77" s="20"/>
      <c r="D77" s="20"/>
      <c r="E77" s="15"/>
      <c r="F77" s="15"/>
      <c r="G77" s="16"/>
      <c r="H77" s="25"/>
      <c r="I77" s="19"/>
      <c r="J77" s="20"/>
      <c r="K77" s="2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0"/>
      <c r="B78" s="20"/>
      <c r="C78" s="20"/>
      <c r="D78" s="20"/>
      <c r="E78" s="15"/>
      <c r="F78" s="15"/>
      <c r="G78" s="16"/>
      <c r="H78" s="25"/>
      <c r="I78" s="19"/>
      <c r="J78" s="20"/>
      <c r="K78" s="2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0"/>
      <c r="E79" s="15"/>
      <c r="F79" s="15"/>
      <c r="G79" s="16"/>
      <c r="H79" s="25"/>
      <c r="I79" s="19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0"/>
      <c r="E80" s="15"/>
      <c r="F80" s="15"/>
      <c r="G80" s="16"/>
      <c r="H80" s="25"/>
      <c r="I80" s="19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5"/>
      <c r="F81" s="15"/>
      <c r="G81" s="16"/>
      <c r="H81" s="25"/>
      <c r="I81" s="19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0"/>
      <c r="B82" s="20"/>
      <c r="C82" s="20"/>
      <c r="D82" s="24"/>
      <c r="E82" s="28"/>
      <c r="F82" s="28"/>
      <c r="G82" s="24"/>
      <c r="H82" s="24"/>
      <c r="I82" s="24"/>
      <c r="J82" s="24"/>
      <c r="K82" s="24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0"/>
      <c r="B83" s="20"/>
      <c r="C83" s="20"/>
      <c r="D83" s="24"/>
      <c r="E83" s="28"/>
      <c r="F83" s="28"/>
      <c r="G83" s="24"/>
      <c r="H83" s="24"/>
      <c r="I83" s="24"/>
      <c r="J83" s="24"/>
      <c r="K83" s="24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4"/>
      <c r="E84" s="28"/>
      <c r="F84" s="28"/>
      <c r="G84" s="24"/>
      <c r="H84" s="24"/>
      <c r="I84" s="24"/>
      <c r="J84" s="24"/>
      <c r="K84" s="2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0"/>
      <c r="B85" s="20"/>
      <c r="C85" s="20"/>
      <c r="D85" s="20"/>
      <c r="E85" s="15"/>
      <c r="F85" s="15"/>
      <c r="G85" s="16"/>
      <c r="H85" s="25"/>
      <c r="I85" s="19"/>
      <c r="J85" s="20"/>
      <c r="K85" s="2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0"/>
      <c r="B86" s="20"/>
      <c r="C86" s="20"/>
      <c r="D86" s="20"/>
      <c r="E86" s="15"/>
      <c r="F86" s="15"/>
      <c r="G86" s="16"/>
      <c r="H86" s="25"/>
      <c r="I86" s="19"/>
      <c r="J86" s="20"/>
      <c r="K86" s="2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0"/>
      <c r="B87" s="20"/>
      <c r="C87" s="20"/>
      <c r="D87" s="20"/>
      <c r="E87" s="15"/>
      <c r="F87" s="15"/>
      <c r="G87" s="16"/>
      <c r="H87" s="25"/>
      <c r="I87" s="19"/>
      <c r="J87" s="20"/>
      <c r="K87" s="2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0"/>
      <c r="B88" s="20"/>
      <c r="C88" s="20"/>
      <c r="D88" s="20"/>
      <c r="E88" s="15"/>
      <c r="F88" s="15"/>
      <c r="G88" s="16"/>
      <c r="H88" s="25"/>
      <c r="I88" s="19"/>
      <c r="J88" s="20"/>
      <c r="K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</sheetData>
  <sortState ref="A12:N48">
    <sortCondition ref="K12:K48"/>
    <sortCondition ref="J12:J48"/>
    <sortCondition ref="A12:A48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5" top="0.4" bottom="0.5" header="0.05" footer="0.05"/>
  <pageSetup scale="70" fitToHeight="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90" zoomScaleNormal="90" workbookViewId="0">
      <selection activeCell="A14" sqref="A14"/>
    </sheetView>
  </sheetViews>
  <sheetFormatPr defaultRowHeight="15"/>
  <cols>
    <col min="1" max="3" width="22.85546875" style="79" customWidth="1"/>
    <col min="4" max="4" width="65.7109375" style="79" customWidth="1"/>
    <col min="5" max="9" width="11.42578125" style="79" customWidth="1"/>
    <col min="10" max="16384" width="9.140625" style="79"/>
  </cols>
  <sheetData>
    <row r="1" spans="1:9" ht="23.25">
      <c r="A1" s="118"/>
      <c r="B1" s="122"/>
      <c r="C1" s="124"/>
      <c r="D1" s="123" t="s">
        <v>322</v>
      </c>
      <c r="E1" s="122"/>
      <c r="F1" s="122"/>
      <c r="G1" s="121"/>
      <c r="H1" s="120"/>
      <c r="I1" s="120"/>
    </row>
    <row r="2" spans="1:9" ht="15.75">
      <c r="A2" s="119"/>
      <c r="B2" s="118"/>
      <c r="C2" s="117"/>
      <c r="D2" s="116" t="s">
        <v>29</v>
      </c>
      <c r="E2" s="115"/>
      <c r="F2" s="114"/>
      <c r="G2" s="113"/>
      <c r="H2" s="112"/>
      <c r="I2" s="112"/>
    </row>
    <row r="3" spans="1:9">
      <c r="A3" s="111"/>
      <c r="B3" s="110"/>
      <c r="C3" s="109" t="s">
        <v>321</v>
      </c>
      <c r="D3" s="108">
        <f>AVERAGE(G:G)</f>
        <v>292564.08</v>
      </c>
      <c r="E3" s="103"/>
      <c r="F3" s="107"/>
      <c r="G3" s="106"/>
      <c r="H3" s="100"/>
      <c r="I3" s="95"/>
    </row>
    <row r="4" spans="1:9">
      <c r="A4" s="105"/>
      <c r="B4" s="105"/>
      <c r="C4" s="104"/>
      <c r="D4" s="104"/>
      <c r="E4" s="103"/>
      <c r="F4" s="102"/>
      <c r="G4" s="101"/>
      <c r="H4" s="100"/>
      <c r="I4" s="95"/>
    </row>
    <row r="5" spans="1:9">
      <c r="A5" s="156" t="s">
        <v>320</v>
      </c>
      <c r="B5" s="156"/>
      <c r="C5" s="99">
        <v>55</v>
      </c>
      <c r="D5" s="98">
        <f>SUM(G:G)</f>
        <v>14628204</v>
      </c>
      <c r="E5" s="97"/>
      <c r="F5" s="97"/>
      <c r="G5" s="96"/>
      <c r="H5" s="95"/>
      <c r="I5" s="95"/>
    </row>
    <row r="6" spans="1:9" ht="15" customHeight="1">
      <c r="A6" s="154" t="s">
        <v>4</v>
      </c>
      <c r="B6" s="154" t="s">
        <v>5</v>
      </c>
      <c r="C6" s="154" t="s">
        <v>6</v>
      </c>
      <c r="D6" s="157" t="s">
        <v>7</v>
      </c>
      <c r="E6" s="150" t="s">
        <v>10</v>
      </c>
      <c r="F6" s="150" t="s">
        <v>11</v>
      </c>
      <c r="G6" s="152" t="s">
        <v>319</v>
      </c>
      <c r="H6" s="154" t="s">
        <v>8</v>
      </c>
      <c r="I6" s="154" t="s">
        <v>9</v>
      </c>
    </row>
    <row r="7" spans="1:9">
      <c r="A7" s="154"/>
      <c r="B7" s="154"/>
      <c r="C7" s="154"/>
      <c r="D7" s="158"/>
      <c r="E7" s="150"/>
      <c r="F7" s="150"/>
      <c r="G7" s="152"/>
      <c r="H7" s="154"/>
      <c r="I7" s="154"/>
    </row>
    <row r="8" spans="1:9" ht="15.75" thickBot="1">
      <c r="A8" s="155"/>
      <c r="B8" s="155"/>
      <c r="C8" s="155"/>
      <c r="D8" s="159"/>
      <c r="E8" s="151"/>
      <c r="F8" s="151"/>
      <c r="G8" s="153"/>
      <c r="H8" s="155"/>
      <c r="I8" s="155"/>
    </row>
    <row r="9" spans="1:9" ht="15.75" thickTop="1">
      <c r="A9" s="91" t="s">
        <v>103</v>
      </c>
      <c r="B9" s="91"/>
      <c r="C9" s="91" t="s">
        <v>318</v>
      </c>
      <c r="D9" s="91" t="s">
        <v>317</v>
      </c>
      <c r="E9" s="94">
        <v>40787</v>
      </c>
      <c r="F9" s="94">
        <v>41152</v>
      </c>
      <c r="G9" s="93">
        <v>5000</v>
      </c>
      <c r="H9" s="92" t="s">
        <v>121</v>
      </c>
      <c r="I9" s="92" t="s">
        <v>81</v>
      </c>
    </row>
    <row r="10" spans="1:9">
      <c r="A10" s="81" t="s">
        <v>316</v>
      </c>
      <c r="B10" s="81"/>
      <c r="C10" s="81" t="s">
        <v>244</v>
      </c>
      <c r="D10" s="81" t="s">
        <v>243</v>
      </c>
      <c r="E10" s="84">
        <v>40910</v>
      </c>
      <c r="F10" s="84">
        <v>41639</v>
      </c>
      <c r="G10" s="83">
        <v>40704</v>
      </c>
      <c r="H10" s="82" t="s">
        <v>121</v>
      </c>
      <c r="I10" s="82" t="s">
        <v>81</v>
      </c>
    </row>
    <row r="11" spans="1:9">
      <c r="A11" s="81" t="s">
        <v>315</v>
      </c>
      <c r="B11" s="81"/>
      <c r="C11" s="81" t="s">
        <v>314</v>
      </c>
      <c r="D11" s="81" t="s">
        <v>313</v>
      </c>
      <c r="E11" s="84">
        <v>40848</v>
      </c>
      <c r="F11" s="84">
        <v>41394</v>
      </c>
      <c r="G11" s="89">
        <v>60000</v>
      </c>
      <c r="H11" s="82" t="s">
        <v>121</v>
      </c>
      <c r="I11" s="82" t="s">
        <v>81</v>
      </c>
    </row>
    <row r="12" spans="1:9">
      <c r="A12" s="81" t="s">
        <v>307</v>
      </c>
      <c r="B12" s="81" t="s">
        <v>301</v>
      </c>
      <c r="C12" s="81" t="s">
        <v>297</v>
      </c>
      <c r="D12" s="81" t="s">
        <v>296</v>
      </c>
      <c r="E12" s="84">
        <v>40848</v>
      </c>
      <c r="F12" s="84">
        <v>41639</v>
      </c>
      <c r="G12" s="83"/>
      <c r="H12" s="82" t="s">
        <v>118</v>
      </c>
      <c r="I12" s="82" t="s">
        <v>81</v>
      </c>
    </row>
    <row r="13" spans="1:9">
      <c r="A13" s="85" t="s">
        <v>307</v>
      </c>
      <c r="B13" s="85"/>
      <c r="C13" s="85" t="s">
        <v>306</v>
      </c>
      <c r="D13" s="85" t="s">
        <v>305</v>
      </c>
      <c r="E13" s="88">
        <v>40878</v>
      </c>
      <c r="F13" s="88">
        <v>41243</v>
      </c>
      <c r="G13" s="87">
        <v>30000</v>
      </c>
      <c r="H13" s="86" t="s">
        <v>118</v>
      </c>
      <c r="I13" s="86" t="s">
        <v>81</v>
      </c>
    </row>
    <row r="14" spans="1:9">
      <c r="A14" s="160" t="s">
        <v>323</v>
      </c>
      <c r="B14" s="81"/>
      <c r="C14" s="81" t="s">
        <v>304</v>
      </c>
      <c r="D14" s="81" t="s">
        <v>303</v>
      </c>
      <c r="E14" s="84">
        <v>40909</v>
      </c>
      <c r="F14" s="84">
        <v>41274</v>
      </c>
      <c r="G14" s="89">
        <v>120180</v>
      </c>
      <c r="H14" s="82" t="s">
        <v>118</v>
      </c>
      <c r="I14" s="82" t="s">
        <v>81</v>
      </c>
    </row>
    <row r="15" spans="1:9">
      <c r="A15" s="81" t="s">
        <v>302</v>
      </c>
      <c r="B15" s="81" t="s">
        <v>301</v>
      </c>
      <c r="C15" s="81" t="s">
        <v>295</v>
      </c>
      <c r="D15" s="81"/>
      <c r="E15" s="84">
        <v>41153</v>
      </c>
      <c r="F15" s="84">
        <v>41517</v>
      </c>
      <c r="G15" s="83"/>
      <c r="H15" s="82" t="s">
        <v>118</v>
      </c>
      <c r="I15" s="82" t="s">
        <v>81</v>
      </c>
    </row>
    <row r="16" spans="1:9">
      <c r="A16" s="81" t="s">
        <v>300</v>
      </c>
      <c r="B16" s="81"/>
      <c r="C16" s="81" t="s">
        <v>212</v>
      </c>
      <c r="D16" s="81" t="s">
        <v>299</v>
      </c>
      <c r="E16" s="84">
        <v>41030</v>
      </c>
      <c r="F16" s="81" t="s">
        <v>298</v>
      </c>
      <c r="G16" s="89">
        <v>618488</v>
      </c>
      <c r="H16" s="82" t="s">
        <v>118</v>
      </c>
      <c r="I16" s="82" t="s">
        <v>81</v>
      </c>
    </row>
    <row r="17" spans="1:9">
      <c r="A17" s="85" t="s">
        <v>164</v>
      </c>
      <c r="B17" s="85"/>
      <c r="C17" s="85" t="s">
        <v>297</v>
      </c>
      <c r="D17" s="85" t="s">
        <v>296</v>
      </c>
      <c r="E17" s="88">
        <v>40848</v>
      </c>
      <c r="F17" s="88">
        <v>41639</v>
      </c>
      <c r="G17" s="87">
        <v>256840</v>
      </c>
      <c r="H17" s="86" t="s">
        <v>118</v>
      </c>
      <c r="I17" s="86" t="s">
        <v>81</v>
      </c>
    </row>
    <row r="18" spans="1:9">
      <c r="A18" s="81" t="s">
        <v>164</v>
      </c>
      <c r="B18" s="81"/>
      <c r="C18" s="81" t="s">
        <v>295</v>
      </c>
      <c r="D18" s="81"/>
      <c r="E18" s="84">
        <v>41153</v>
      </c>
      <c r="F18" s="84">
        <v>41517</v>
      </c>
      <c r="G18" s="83">
        <v>65488</v>
      </c>
      <c r="H18" s="82" t="s">
        <v>118</v>
      </c>
      <c r="I18" s="82" t="s">
        <v>81</v>
      </c>
    </row>
    <row r="19" spans="1:9">
      <c r="A19" s="81" t="s">
        <v>294</v>
      </c>
      <c r="B19" s="81" t="s">
        <v>193</v>
      </c>
      <c r="C19" s="81" t="s">
        <v>179</v>
      </c>
      <c r="D19" s="81" t="s">
        <v>287</v>
      </c>
      <c r="E19" s="84">
        <v>41061</v>
      </c>
      <c r="F19" s="84">
        <v>42885</v>
      </c>
      <c r="G19" s="83"/>
      <c r="H19" s="82" t="s">
        <v>80</v>
      </c>
      <c r="I19" s="82" t="s">
        <v>81</v>
      </c>
    </row>
    <row r="20" spans="1:9">
      <c r="A20" s="81" t="s">
        <v>293</v>
      </c>
      <c r="B20" s="81" t="s">
        <v>193</v>
      </c>
      <c r="C20" s="81" t="s">
        <v>179</v>
      </c>
      <c r="D20" s="81" t="s">
        <v>287</v>
      </c>
      <c r="E20" s="84">
        <v>41061</v>
      </c>
      <c r="F20" s="84">
        <v>42885</v>
      </c>
      <c r="G20" s="83"/>
      <c r="H20" s="82" t="s">
        <v>80</v>
      </c>
      <c r="I20" s="82" t="s">
        <v>81</v>
      </c>
    </row>
    <row r="21" spans="1:9">
      <c r="A21" s="85" t="s">
        <v>292</v>
      </c>
      <c r="B21" s="85"/>
      <c r="C21" s="85" t="s">
        <v>179</v>
      </c>
      <c r="D21" s="85" t="s">
        <v>288</v>
      </c>
      <c r="E21" s="88">
        <v>41091</v>
      </c>
      <c r="F21" s="88">
        <v>42185</v>
      </c>
      <c r="G21" s="87">
        <v>440520</v>
      </c>
      <c r="H21" s="86" t="s">
        <v>80</v>
      </c>
      <c r="I21" s="86" t="s">
        <v>81</v>
      </c>
    </row>
    <row r="22" spans="1:9">
      <c r="A22" s="81" t="s">
        <v>165</v>
      </c>
      <c r="B22" s="81"/>
      <c r="C22" s="81" t="s">
        <v>291</v>
      </c>
      <c r="D22" s="81" t="s">
        <v>290</v>
      </c>
      <c r="E22" s="84">
        <v>40847</v>
      </c>
      <c r="F22" s="84">
        <v>41274</v>
      </c>
      <c r="G22" s="83">
        <v>51660</v>
      </c>
      <c r="H22" s="82" t="s">
        <v>80</v>
      </c>
      <c r="I22" s="82" t="s">
        <v>81</v>
      </c>
    </row>
    <row r="23" spans="1:9">
      <c r="A23" s="81" t="s">
        <v>100</v>
      </c>
      <c r="B23" s="81" t="s">
        <v>289</v>
      </c>
      <c r="C23" s="81" t="s">
        <v>179</v>
      </c>
      <c r="D23" s="81" t="s">
        <v>288</v>
      </c>
      <c r="E23" s="84">
        <v>41091</v>
      </c>
      <c r="F23" s="84">
        <v>42185</v>
      </c>
      <c r="G23" s="83"/>
      <c r="H23" s="82" t="s">
        <v>80</v>
      </c>
      <c r="I23" s="82" t="s">
        <v>81</v>
      </c>
    </row>
    <row r="24" spans="1:9">
      <c r="A24" s="81" t="s">
        <v>286</v>
      </c>
      <c r="B24" s="81"/>
      <c r="C24" s="81" t="s">
        <v>179</v>
      </c>
      <c r="D24" s="81" t="s">
        <v>287</v>
      </c>
      <c r="E24" s="84">
        <v>41061</v>
      </c>
      <c r="F24" s="84">
        <v>42885</v>
      </c>
      <c r="G24" s="83">
        <v>1778250</v>
      </c>
      <c r="H24" s="82" t="s">
        <v>80</v>
      </c>
      <c r="I24" s="82" t="s">
        <v>81</v>
      </c>
    </row>
    <row r="25" spans="1:9">
      <c r="A25" s="85" t="s">
        <v>286</v>
      </c>
      <c r="B25" s="85"/>
      <c r="C25" s="85" t="s">
        <v>179</v>
      </c>
      <c r="D25" s="85" t="s">
        <v>192</v>
      </c>
      <c r="E25" s="88">
        <v>41153</v>
      </c>
      <c r="F25" s="88">
        <v>42613</v>
      </c>
      <c r="G25" s="87">
        <v>2000000</v>
      </c>
      <c r="H25" s="86" t="s">
        <v>80</v>
      </c>
      <c r="I25" s="86" t="s">
        <v>81</v>
      </c>
    </row>
    <row r="26" spans="1:9">
      <c r="A26" s="81" t="s">
        <v>285</v>
      </c>
      <c r="B26" s="81" t="s">
        <v>193</v>
      </c>
      <c r="C26" s="81" t="s">
        <v>179</v>
      </c>
      <c r="D26" s="81" t="s">
        <v>192</v>
      </c>
      <c r="E26" s="84">
        <v>41153</v>
      </c>
      <c r="F26" s="84">
        <v>42613</v>
      </c>
      <c r="G26" s="83"/>
      <c r="H26" s="82" t="s">
        <v>80</v>
      </c>
      <c r="I26" s="82" t="s">
        <v>81</v>
      </c>
    </row>
    <row r="27" spans="1:9">
      <c r="A27" s="81" t="s">
        <v>76</v>
      </c>
      <c r="B27" s="81" t="s">
        <v>284</v>
      </c>
      <c r="C27" s="81" t="s">
        <v>280</v>
      </c>
      <c r="D27" s="81" t="s">
        <v>279</v>
      </c>
      <c r="E27" s="84">
        <v>40909</v>
      </c>
      <c r="F27" s="84">
        <v>42004</v>
      </c>
      <c r="G27" s="83"/>
      <c r="H27" s="82" t="s">
        <v>80</v>
      </c>
      <c r="I27" s="82" t="s">
        <v>81</v>
      </c>
    </row>
    <row r="28" spans="1:9">
      <c r="A28" s="81" t="s">
        <v>76</v>
      </c>
      <c r="B28" s="81"/>
      <c r="C28" s="81" t="s">
        <v>283</v>
      </c>
      <c r="D28" s="81" t="s">
        <v>282</v>
      </c>
      <c r="E28" s="84">
        <v>41153</v>
      </c>
      <c r="F28" s="84">
        <v>41865</v>
      </c>
      <c r="G28" s="89">
        <v>102555</v>
      </c>
      <c r="H28" s="82" t="s">
        <v>80</v>
      </c>
      <c r="I28" s="82" t="s">
        <v>81</v>
      </c>
    </row>
    <row r="29" spans="1:9">
      <c r="A29" s="85" t="s">
        <v>281</v>
      </c>
      <c r="B29" s="85"/>
      <c r="C29" s="85" t="s">
        <v>280</v>
      </c>
      <c r="D29" s="85" t="s">
        <v>279</v>
      </c>
      <c r="E29" s="88">
        <v>40909</v>
      </c>
      <c r="F29" s="88">
        <v>42004</v>
      </c>
      <c r="G29" s="87">
        <v>542711</v>
      </c>
      <c r="H29" s="86" t="s">
        <v>80</v>
      </c>
      <c r="I29" s="86" t="s">
        <v>81</v>
      </c>
    </row>
    <row r="30" spans="1:9">
      <c r="A30" s="81" t="s">
        <v>278</v>
      </c>
      <c r="B30" s="81"/>
      <c r="C30" s="81" t="s">
        <v>179</v>
      </c>
      <c r="D30" s="81" t="s">
        <v>277</v>
      </c>
      <c r="E30" s="84">
        <v>40969</v>
      </c>
      <c r="F30" s="84">
        <v>42063</v>
      </c>
      <c r="G30" s="83">
        <v>122677</v>
      </c>
      <c r="H30" s="82" t="s">
        <v>275</v>
      </c>
      <c r="I30" s="82" t="s">
        <v>81</v>
      </c>
    </row>
    <row r="31" spans="1:9">
      <c r="A31" s="81" t="s">
        <v>276</v>
      </c>
      <c r="B31" s="81" t="s">
        <v>193</v>
      </c>
      <c r="C31" s="81" t="s">
        <v>179</v>
      </c>
      <c r="D31" s="81" t="s">
        <v>192</v>
      </c>
      <c r="E31" s="84">
        <v>41153</v>
      </c>
      <c r="F31" s="84">
        <v>42613</v>
      </c>
      <c r="G31" s="83"/>
      <c r="H31" s="82" t="s">
        <v>275</v>
      </c>
      <c r="I31" s="82" t="s">
        <v>81</v>
      </c>
    </row>
    <row r="32" spans="1:9">
      <c r="A32" s="81" t="s">
        <v>274</v>
      </c>
      <c r="B32" s="81"/>
      <c r="C32" s="81" t="s">
        <v>273</v>
      </c>
      <c r="D32" s="81" t="s">
        <v>272</v>
      </c>
      <c r="E32" s="84">
        <v>40812</v>
      </c>
      <c r="F32" s="84">
        <v>40847</v>
      </c>
      <c r="G32" s="83">
        <v>2200</v>
      </c>
      <c r="H32" s="82" t="s">
        <v>271</v>
      </c>
      <c r="I32" s="82" t="s">
        <v>263</v>
      </c>
    </row>
    <row r="33" spans="1:9">
      <c r="A33" s="85" t="s">
        <v>270</v>
      </c>
      <c r="B33" s="85"/>
      <c r="C33" s="85" t="s">
        <v>269</v>
      </c>
      <c r="D33" s="85" t="s">
        <v>268</v>
      </c>
      <c r="E33" s="88">
        <v>41091</v>
      </c>
      <c r="F33" s="88">
        <v>41820</v>
      </c>
      <c r="G33" s="87">
        <v>32394</v>
      </c>
      <c r="H33" s="86" t="s">
        <v>264</v>
      </c>
      <c r="I33" s="86" t="s">
        <v>263</v>
      </c>
    </row>
    <row r="34" spans="1:9">
      <c r="A34" s="81" t="s">
        <v>267</v>
      </c>
      <c r="B34" s="81"/>
      <c r="C34" s="81" t="s">
        <v>266</v>
      </c>
      <c r="D34" s="81" t="s">
        <v>265</v>
      </c>
      <c r="E34" s="84">
        <v>41122</v>
      </c>
      <c r="F34" s="84">
        <v>41851</v>
      </c>
      <c r="G34" s="89">
        <v>516695</v>
      </c>
      <c r="H34" s="82" t="s">
        <v>264</v>
      </c>
      <c r="I34" s="82" t="s">
        <v>263</v>
      </c>
    </row>
    <row r="35" spans="1:9">
      <c r="A35" s="81" t="s">
        <v>43</v>
      </c>
      <c r="B35" s="81"/>
      <c r="C35" s="81" t="s">
        <v>44</v>
      </c>
      <c r="D35" s="81" t="s">
        <v>45</v>
      </c>
      <c r="E35" s="84">
        <v>40817</v>
      </c>
      <c r="F35" s="84">
        <v>41182</v>
      </c>
      <c r="G35" s="83">
        <v>48352</v>
      </c>
      <c r="H35" s="82" t="s">
        <v>48</v>
      </c>
      <c r="I35" s="82" t="s">
        <v>263</v>
      </c>
    </row>
    <row r="36" spans="1:9">
      <c r="A36" s="81" t="s">
        <v>66</v>
      </c>
      <c r="B36" s="81"/>
      <c r="C36" s="81" t="s">
        <v>262</v>
      </c>
      <c r="D36" s="81"/>
      <c r="E36" s="84">
        <v>41061</v>
      </c>
      <c r="F36" s="84">
        <v>41333</v>
      </c>
      <c r="G36" s="83">
        <v>123416</v>
      </c>
      <c r="H36" s="82" t="s">
        <v>70</v>
      </c>
      <c r="I36" s="82" t="s">
        <v>71</v>
      </c>
    </row>
    <row r="37" spans="1:9">
      <c r="A37" s="85" t="s">
        <v>261</v>
      </c>
      <c r="B37" s="85"/>
      <c r="C37" s="85" t="s">
        <v>259</v>
      </c>
      <c r="D37" s="85" t="s">
        <v>258</v>
      </c>
      <c r="E37" s="88">
        <v>40721</v>
      </c>
      <c r="F37" s="88">
        <v>40744</v>
      </c>
      <c r="G37" s="87">
        <v>100000</v>
      </c>
      <c r="H37" s="86" t="s">
        <v>70</v>
      </c>
      <c r="I37" s="86" t="s">
        <v>71</v>
      </c>
    </row>
    <row r="38" spans="1:9">
      <c r="A38" s="81" t="s">
        <v>260</v>
      </c>
      <c r="B38" s="81"/>
      <c r="C38" s="81" t="s">
        <v>259</v>
      </c>
      <c r="D38" s="81" t="s">
        <v>258</v>
      </c>
      <c r="E38" s="84">
        <v>41078</v>
      </c>
      <c r="F38" s="84">
        <v>41103</v>
      </c>
      <c r="G38" s="83">
        <v>99475</v>
      </c>
      <c r="H38" s="82" t="s">
        <v>70</v>
      </c>
      <c r="I38" s="82" t="s">
        <v>71</v>
      </c>
    </row>
    <row r="39" spans="1:9">
      <c r="A39" s="81" t="s">
        <v>257</v>
      </c>
      <c r="B39" s="81"/>
      <c r="C39" s="81" t="s">
        <v>179</v>
      </c>
      <c r="D39" s="81" t="s">
        <v>252</v>
      </c>
      <c r="E39" s="84">
        <v>41061</v>
      </c>
      <c r="F39" s="84">
        <v>41183</v>
      </c>
      <c r="G39" s="81"/>
      <c r="H39" s="82" t="s">
        <v>238</v>
      </c>
      <c r="I39" s="82" t="s">
        <v>42</v>
      </c>
    </row>
    <row r="40" spans="1:9">
      <c r="A40" s="81" t="s">
        <v>256</v>
      </c>
      <c r="B40" s="81" t="s">
        <v>255</v>
      </c>
      <c r="C40" s="81" t="s">
        <v>250</v>
      </c>
      <c r="D40" s="81" t="s">
        <v>249</v>
      </c>
      <c r="E40" s="84">
        <v>41091</v>
      </c>
      <c r="F40" s="84">
        <v>41640</v>
      </c>
      <c r="G40" s="83"/>
      <c r="H40" s="82" t="s">
        <v>238</v>
      </c>
      <c r="I40" s="82" t="s">
        <v>42</v>
      </c>
    </row>
    <row r="41" spans="1:9">
      <c r="A41" s="85" t="s">
        <v>237</v>
      </c>
      <c r="B41" s="85"/>
      <c r="C41" s="85" t="s">
        <v>179</v>
      </c>
      <c r="D41" s="85"/>
      <c r="E41" s="88">
        <v>41030</v>
      </c>
      <c r="F41" s="88">
        <v>42125</v>
      </c>
      <c r="G41" s="87">
        <v>445500</v>
      </c>
      <c r="H41" s="86" t="s">
        <v>238</v>
      </c>
      <c r="I41" s="86" t="s">
        <v>42</v>
      </c>
    </row>
    <row r="42" spans="1:9">
      <c r="A42" s="81" t="s">
        <v>237</v>
      </c>
      <c r="B42" s="81"/>
      <c r="C42" s="81" t="s">
        <v>179</v>
      </c>
      <c r="D42" s="81" t="s">
        <v>254</v>
      </c>
      <c r="E42" s="84">
        <v>41030</v>
      </c>
      <c r="F42" s="84">
        <v>42125</v>
      </c>
      <c r="G42" s="83">
        <v>445500</v>
      </c>
      <c r="H42" s="82" t="s">
        <v>238</v>
      </c>
      <c r="I42" s="82" t="s">
        <v>42</v>
      </c>
    </row>
    <row r="43" spans="1:9">
      <c r="A43" s="81" t="s">
        <v>253</v>
      </c>
      <c r="B43" s="81"/>
      <c r="C43" s="81" t="s">
        <v>179</v>
      </c>
      <c r="D43" s="81" t="s">
        <v>252</v>
      </c>
      <c r="E43" s="84">
        <v>41061</v>
      </c>
      <c r="F43" s="84">
        <v>41183</v>
      </c>
      <c r="G43" s="83">
        <v>8700</v>
      </c>
      <c r="H43" s="82" t="s">
        <v>238</v>
      </c>
      <c r="I43" s="82" t="s">
        <v>42</v>
      </c>
    </row>
    <row r="44" spans="1:9">
      <c r="A44" s="81" t="s">
        <v>251</v>
      </c>
      <c r="B44" s="81"/>
      <c r="C44" s="81" t="s">
        <v>250</v>
      </c>
      <c r="D44" s="81" t="s">
        <v>249</v>
      </c>
      <c r="E44" s="84">
        <v>41091</v>
      </c>
      <c r="F44" s="84">
        <v>41640</v>
      </c>
      <c r="G44" s="83">
        <v>15000</v>
      </c>
      <c r="H44" s="82" t="s">
        <v>238</v>
      </c>
      <c r="I44" s="82" t="s">
        <v>42</v>
      </c>
    </row>
    <row r="45" spans="1:9">
      <c r="A45" s="85" t="s">
        <v>248</v>
      </c>
      <c r="B45" s="85"/>
      <c r="C45" s="85" t="s">
        <v>179</v>
      </c>
      <c r="D45" s="85" t="s">
        <v>247</v>
      </c>
      <c r="E45" s="88">
        <v>41061</v>
      </c>
      <c r="F45" s="88">
        <v>41790</v>
      </c>
      <c r="G45" s="87">
        <v>14925</v>
      </c>
      <c r="H45" s="86" t="s">
        <v>238</v>
      </c>
      <c r="I45" s="86" t="s">
        <v>42</v>
      </c>
    </row>
    <row r="46" spans="1:9">
      <c r="A46" s="81" t="s">
        <v>246</v>
      </c>
      <c r="B46" s="81" t="s">
        <v>245</v>
      </c>
      <c r="C46" s="81" t="s">
        <v>244</v>
      </c>
      <c r="D46" s="81" t="s">
        <v>243</v>
      </c>
      <c r="E46" s="84">
        <v>40910</v>
      </c>
      <c r="F46" s="84">
        <v>41639</v>
      </c>
      <c r="G46" s="83"/>
      <c r="H46" s="82" t="s">
        <v>238</v>
      </c>
      <c r="I46" s="82" t="s">
        <v>42</v>
      </c>
    </row>
    <row r="47" spans="1:9">
      <c r="A47" s="81" t="s">
        <v>242</v>
      </c>
      <c r="B47" s="81"/>
      <c r="C47" s="81" t="s">
        <v>179</v>
      </c>
      <c r="D47" s="81" t="s">
        <v>241</v>
      </c>
      <c r="E47" s="84">
        <v>41061</v>
      </c>
      <c r="F47" s="84">
        <v>41425</v>
      </c>
      <c r="G47" s="83">
        <v>15171</v>
      </c>
      <c r="H47" s="82" t="s">
        <v>238</v>
      </c>
      <c r="I47" s="82" t="s">
        <v>42</v>
      </c>
    </row>
    <row r="48" spans="1:9">
      <c r="A48" s="81" t="s">
        <v>240</v>
      </c>
      <c r="B48" s="81"/>
      <c r="C48" s="81" t="s">
        <v>179</v>
      </c>
      <c r="D48" s="81" t="s">
        <v>239</v>
      </c>
      <c r="E48" s="84">
        <v>41061</v>
      </c>
      <c r="F48" s="84">
        <v>41789</v>
      </c>
      <c r="G48" s="89">
        <v>14970</v>
      </c>
      <c r="H48" s="82" t="s">
        <v>238</v>
      </c>
      <c r="I48" s="82" t="s">
        <v>42</v>
      </c>
    </row>
    <row r="49" spans="1:9">
      <c r="A49" s="85" t="s">
        <v>237</v>
      </c>
      <c r="B49" s="85"/>
      <c r="C49" s="85" t="s">
        <v>179</v>
      </c>
      <c r="D49" s="85"/>
      <c r="E49" s="88">
        <v>41030</v>
      </c>
      <c r="F49" s="88">
        <v>42125</v>
      </c>
      <c r="G49" s="87">
        <v>445500</v>
      </c>
      <c r="H49" s="86" t="s">
        <v>236</v>
      </c>
      <c r="I49" s="86" t="s">
        <v>42</v>
      </c>
    </row>
    <row r="50" spans="1:9">
      <c r="A50" s="81" t="s">
        <v>235</v>
      </c>
      <c r="B50" s="81" t="s">
        <v>233</v>
      </c>
      <c r="C50" s="81" t="s">
        <v>231</v>
      </c>
      <c r="D50" s="81" t="s">
        <v>230</v>
      </c>
      <c r="E50" s="84">
        <v>41091</v>
      </c>
      <c r="F50" s="84">
        <v>42916</v>
      </c>
      <c r="G50" s="83"/>
      <c r="H50" s="82" t="s">
        <v>229</v>
      </c>
      <c r="I50" s="82" t="s">
        <v>42</v>
      </c>
    </row>
    <row r="51" spans="1:9">
      <c r="A51" s="81" t="s">
        <v>234</v>
      </c>
      <c r="B51" s="81" t="s">
        <v>233</v>
      </c>
      <c r="C51" s="81" t="s">
        <v>231</v>
      </c>
      <c r="D51" s="81" t="s">
        <v>230</v>
      </c>
      <c r="E51" s="84">
        <v>41091</v>
      </c>
      <c r="F51" s="84">
        <v>42916</v>
      </c>
      <c r="G51" s="83"/>
      <c r="H51" s="82" t="s">
        <v>229</v>
      </c>
      <c r="I51" s="82" t="s">
        <v>42</v>
      </c>
    </row>
    <row r="52" spans="1:9">
      <c r="A52" s="81" t="s">
        <v>232</v>
      </c>
      <c r="B52" s="81"/>
      <c r="C52" s="81" t="s">
        <v>231</v>
      </c>
      <c r="D52" s="81" t="s">
        <v>230</v>
      </c>
      <c r="E52" s="84">
        <v>41091</v>
      </c>
      <c r="F52" s="84">
        <v>42916</v>
      </c>
      <c r="G52" s="83">
        <v>1875000</v>
      </c>
      <c r="H52" s="82" t="s">
        <v>229</v>
      </c>
      <c r="I52" s="82" t="s">
        <v>42</v>
      </c>
    </row>
    <row r="53" spans="1:9">
      <c r="A53" s="85" t="s">
        <v>37</v>
      </c>
      <c r="B53" s="85" t="s">
        <v>228</v>
      </c>
      <c r="C53" s="85" t="s">
        <v>226</v>
      </c>
      <c r="D53" s="85" t="s">
        <v>225</v>
      </c>
      <c r="E53" s="88">
        <v>40878</v>
      </c>
      <c r="F53" s="88">
        <v>42551</v>
      </c>
      <c r="G53" s="90"/>
      <c r="H53" s="86" t="s">
        <v>41</v>
      </c>
      <c r="I53" s="86" t="s">
        <v>42</v>
      </c>
    </row>
    <row r="54" spans="1:9">
      <c r="A54" s="81" t="s">
        <v>227</v>
      </c>
      <c r="B54" s="81"/>
      <c r="C54" s="81" t="s">
        <v>226</v>
      </c>
      <c r="D54" s="81" t="s">
        <v>225</v>
      </c>
      <c r="E54" s="84">
        <v>40878</v>
      </c>
      <c r="F54" s="84">
        <v>42551</v>
      </c>
      <c r="G54" s="89">
        <v>259477</v>
      </c>
      <c r="H54" s="82" t="s">
        <v>41</v>
      </c>
      <c r="I54" s="82" t="s">
        <v>42</v>
      </c>
    </row>
    <row r="55" spans="1:9">
      <c r="A55" s="81" t="s">
        <v>224</v>
      </c>
      <c r="B55" s="81"/>
      <c r="C55" s="81" t="s">
        <v>223</v>
      </c>
      <c r="D55" s="81" t="s">
        <v>222</v>
      </c>
      <c r="E55" s="84">
        <v>41030</v>
      </c>
      <c r="F55" s="84">
        <v>42369</v>
      </c>
      <c r="G55" s="89">
        <v>196042</v>
      </c>
      <c r="H55" s="82" t="s">
        <v>41</v>
      </c>
      <c r="I55" s="82" t="s">
        <v>42</v>
      </c>
    </row>
    <row r="56" spans="1:9">
      <c r="A56" s="81" t="s">
        <v>221</v>
      </c>
      <c r="B56" s="81"/>
      <c r="C56" s="81" t="s">
        <v>179</v>
      </c>
      <c r="D56" s="81" t="s">
        <v>220</v>
      </c>
      <c r="E56" s="84">
        <v>41097</v>
      </c>
      <c r="F56" s="84">
        <v>41759</v>
      </c>
      <c r="G56" s="83">
        <v>33600</v>
      </c>
      <c r="H56" s="82" t="s">
        <v>41</v>
      </c>
      <c r="I56" s="82" t="s">
        <v>42</v>
      </c>
    </row>
    <row r="57" spans="1:9">
      <c r="A57" s="85" t="s">
        <v>312</v>
      </c>
      <c r="B57" s="85"/>
      <c r="C57" s="85" t="s">
        <v>218</v>
      </c>
      <c r="D57" s="85" t="s">
        <v>311</v>
      </c>
      <c r="E57" s="88">
        <v>41153</v>
      </c>
      <c r="F57" s="88">
        <v>41882</v>
      </c>
      <c r="G57" s="87">
        <v>100000</v>
      </c>
      <c r="H57" s="86" t="s">
        <v>35</v>
      </c>
      <c r="I57" s="135" t="s">
        <v>36</v>
      </c>
    </row>
    <row r="58" spans="1:9">
      <c r="A58" s="81" t="s">
        <v>219</v>
      </c>
      <c r="B58" s="81"/>
      <c r="C58" s="81" t="s">
        <v>218</v>
      </c>
      <c r="D58" s="81" t="s">
        <v>310</v>
      </c>
      <c r="E58" s="84">
        <v>41061</v>
      </c>
      <c r="F58" s="84">
        <v>41789</v>
      </c>
      <c r="G58" s="83">
        <v>100000</v>
      </c>
      <c r="H58" s="82" t="s">
        <v>35</v>
      </c>
      <c r="I58" s="136" t="s">
        <v>36</v>
      </c>
    </row>
    <row r="59" spans="1:9">
      <c r="A59" s="85" t="s">
        <v>219</v>
      </c>
      <c r="B59" s="85"/>
      <c r="C59" s="85" t="s">
        <v>218</v>
      </c>
      <c r="D59" s="85" t="s">
        <v>217</v>
      </c>
      <c r="E59" s="88">
        <v>41153</v>
      </c>
      <c r="F59" s="88">
        <v>42247</v>
      </c>
      <c r="G59" s="90">
        <v>300000</v>
      </c>
      <c r="H59" s="86" t="s">
        <v>35</v>
      </c>
      <c r="I59" s="86" t="s">
        <v>36</v>
      </c>
    </row>
    <row r="60" spans="1:9">
      <c r="A60" s="81" t="s">
        <v>216</v>
      </c>
      <c r="B60" s="81"/>
      <c r="C60" s="81" t="s">
        <v>215</v>
      </c>
      <c r="D60" s="81" t="s">
        <v>214</v>
      </c>
      <c r="E60" s="84">
        <v>40909</v>
      </c>
      <c r="F60" s="84">
        <v>41274</v>
      </c>
      <c r="G60" s="83">
        <v>15000</v>
      </c>
      <c r="H60" s="82" t="s">
        <v>35</v>
      </c>
      <c r="I60" s="82" t="s">
        <v>36</v>
      </c>
    </row>
    <row r="61" spans="1:9">
      <c r="A61" s="81" t="s">
        <v>63</v>
      </c>
      <c r="B61" s="81"/>
      <c r="C61" s="81" t="s">
        <v>309</v>
      </c>
      <c r="D61" s="81" t="s">
        <v>308</v>
      </c>
      <c r="E61" s="84">
        <v>40878</v>
      </c>
      <c r="F61" s="84">
        <v>41243</v>
      </c>
      <c r="G61" s="83">
        <v>4500</v>
      </c>
      <c r="H61" s="82" t="s">
        <v>35</v>
      </c>
      <c r="I61" s="136" t="s">
        <v>36</v>
      </c>
    </row>
    <row r="62" spans="1:9">
      <c r="A62" s="81" t="s">
        <v>213</v>
      </c>
      <c r="B62" s="81"/>
      <c r="C62" s="81" t="s">
        <v>212</v>
      </c>
      <c r="D62" s="81" t="s">
        <v>211</v>
      </c>
      <c r="E62" s="84">
        <v>41091</v>
      </c>
      <c r="F62" s="84">
        <v>42185</v>
      </c>
      <c r="G62" s="89">
        <v>401245</v>
      </c>
      <c r="H62" s="82" t="s">
        <v>35</v>
      </c>
      <c r="I62" s="82" t="s">
        <v>36</v>
      </c>
    </row>
    <row r="63" spans="1:9">
      <c r="A63" s="81" t="s">
        <v>73</v>
      </c>
      <c r="B63" s="81"/>
      <c r="C63" s="81" t="s">
        <v>208</v>
      </c>
      <c r="D63" s="81" t="s">
        <v>207</v>
      </c>
      <c r="E63" s="84">
        <v>41061</v>
      </c>
      <c r="F63" s="84">
        <v>42886</v>
      </c>
      <c r="G63" s="83">
        <v>734945</v>
      </c>
      <c r="H63" s="82" t="s">
        <v>54</v>
      </c>
      <c r="I63" s="82" t="s">
        <v>36</v>
      </c>
    </row>
    <row r="64" spans="1:9">
      <c r="A64" s="85" t="s">
        <v>210</v>
      </c>
      <c r="B64" s="85" t="s">
        <v>209</v>
      </c>
      <c r="C64" s="85" t="s">
        <v>208</v>
      </c>
      <c r="D64" s="85" t="s">
        <v>207</v>
      </c>
      <c r="E64" s="88">
        <v>41061</v>
      </c>
      <c r="F64" s="88">
        <v>42886</v>
      </c>
      <c r="G64" s="87"/>
      <c r="H64" s="86" t="s">
        <v>54</v>
      </c>
      <c r="I64" s="86" t="s">
        <v>36</v>
      </c>
    </row>
    <row r="65" spans="1:9">
      <c r="A65" s="81" t="s">
        <v>206</v>
      </c>
      <c r="B65" s="81"/>
      <c r="C65" s="81" t="s">
        <v>205</v>
      </c>
      <c r="D65" s="81" t="s">
        <v>204</v>
      </c>
      <c r="E65" s="84">
        <v>41030</v>
      </c>
      <c r="F65" s="84">
        <v>41394</v>
      </c>
      <c r="G65" s="89">
        <v>35640</v>
      </c>
      <c r="H65" s="82" t="s">
        <v>54</v>
      </c>
      <c r="I65" s="82" t="s">
        <v>36</v>
      </c>
    </row>
    <row r="66" spans="1:9">
      <c r="A66" s="81" t="s">
        <v>203</v>
      </c>
      <c r="B66" s="81"/>
      <c r="C66" s="81" t="s">
        <v>179</v>
      </c>
      <c r="D66" s="81" t="s">
        <v>202</v>
      </c>
      <c r="E66" s="84">
        <v>41091</v>
      </c>
      <c r="F66" s="84">
        <v>42551</v>
      </c>
      <c r="G66" s="83">
        <v>149420</v>
      </c>
      <c r="H66" s="82" t="s">
        <v>198</v>
      </c>
      <c r="I66" s="82" t="s">
        <v>36</v>
      </c>
    </row>
    <row r="67" spans="1:9">
      <c r="A67" s="81" t="s">
        <v>201</v>
      </c>
      <c r="B67" s="81"/>
      <c r="C67" s="81" t="s">
        <v>200</v>
      </c>
      <c r="D67" s="81" t="s">
        <v>199</v>
      </c>
      <c r="E67" s="84">
        <v>41033</v>
      </c>
      <c r="F67" s="84">
        <v>42127</v>
      </c>
      <c r="G67" s="83">
        <v>335332</v>
      </c>
      <c r="H67" s="82" t="s">
        <v>198</v>
      </c>
      <c r="I67" s="82" t="s">
        <v>36</v>
      </c>
    </row>
    <row r="68" spans="1:9">
      <c r="A68" s="85" t="s">
        <v>197</v>
      </c>
      <c r="B68" s="85"/>
      <c r="C68" s="85" t="s">
        <v>179</v>
      </c>
      <c r="D68" s="85" t="s">
        <v>196</v>
      </c>
      <c r="E68" s="88">
        <v>41061</v>
      </c>
      <c r="F68" s="88">
        <v>42155</v>
      </c>
      <c r="G68" s="87">
        <v>86618</v>
      </c>
      <c r="H68" s="86" t="s">
        <v>189</v>
      </c>
      <c r="I68" s="86" t="s">
        <v>36</v>
      </c>
    </row>
    <row r="69" spans="1:9">
      <c r="A69" s="81" t="s">
        <v>194</v>
      </c>
      <c r="B69" s="81"/>
      <c r="C69" s="81" t="s">
        <v>179</v>
      </c>
      <c r="D69" s="81" t="s">
        <v>195</v>
      </c>
      <c r="E69" s="84">
        <v>41061</v>
      </c>
      <c r="F69" s="84">
        <v>41424</v>
      </c>
      <c r="G69" s="83">
        <v>75842</v>
      </c>
      <c r="H69" s="82" t="s">
        <v>189</v>
      </c>
      <c r="I69" s="82" t="s">
        <v>36</v>
      </c>
    </row>
    <row r="70" spans="1:9">
      <c r="A70" s="81" t="s">
        <v>194</v>
      </c>
      <c r="B70" s="81" t="s">
        <v>193</v>
      </c>
      <c r="C70" s="81" t="s">
        <v>179</v>
      </c>
      <c r="D70" s="81" t="s">
        <v>192</v>
      </c>
      <c r="E70" s="84">
        <v>41153</v>
      </c>
      <c r="F70" s="84">
        <v>42613</v>
      </c>
      <c r="G70" s="83"/>
      <c r="H70" s="82" t="s">
        <v>189</v>
      </c>
      <c r="I70" s="82" t="s">
        <v>36</v>
      </c>
    </row>
    <row r="71" spans="1:9">
      <c r="A71" s="81" t="s">
        <v>191</v>
      </c>
      <c r="B71" s="81"/>
      <c r="C71" s="81" t="s">
        <v>179</v>
      </c>
      <c r="D71" s="81" t="s">
        <v>190</v>
      </c>
      <c r="E71" s="84">
        <v>41061</v>
      </c>
      <c r="F71" s="84">
        <v>41790</v>
      </c>
      <c r="G71" s="83">
        <v>61745</v>
      </c>
      <c r="H71" s="82" t="s">
        <v>189</v>
      </c>
      <c r="I71" s="82" t="s">
        <v>36</v>
      </c>
    </row>
    <row r="72" spans="1:9">
      <c r="A72" s="85" t="s">
        <v>188</v>
      </c>
      <c r="B72" s="85"/>
      <c r="C72" s="85" t="s">
        <v>179</v>
      </c>
      <c r="D72" s="85" t="s">
        <v>187</v>
      </c>
      <c r="E72" s="88">
        <v>41122</v>
      </c>
      <c r="F72" s="88">
        <v>42216</v>
      </c>
      <c r="G72" s="87">
        <v>347211</v>
      </c>
      <c r="H72" s="86" t="s">
        <v>183</v>
      </c>
      <c r="I72" s="86" t="s">
        <v>36</v>
      </c>
    </row>
    <row r="73" spans="1:9">
      <c r="A73" s="81" t="s">
        <v>182</v>
      </c>
      <c r="B73" s="81" t="s">
        <v>186</v>
      </c>
      <c r="C73" s="81" t="s">
        <v>179</v>
      </c>
      <c r="D73" s="81" t="s">
        <v>184</v>
      </c>
      <c r="E73" s="84">
        <v>41153</v>
      </c>
      <c r="F73" s="84">
        <v>42247</v>
      </c>
      <c r="G73" s="83"/>
      <c r="H73" s="82" t="s">
        <v>183</v>
      </c>
      <c r="I73" s="82" t="s">
        <v>36</v>
      </c>
    </row>
    <row r="74" spans="1:9">
      <c r="A74" s="81" t="s">
        <v>180</v>
      </c>
      <c r="B74" s="81" t="s">
        <v>186</v>
      </c>
      <c r="C74" s="81" t="s">
        <v>179</v>
      </c>
      <c r="D74" s="81" t="s">
        <v>184</v>
      </c>
      <c r="E74" s="84">
        <v>41153</v>
      </c>
      <c r="F74" s="84">
        <v>42247</v>
      </c>
      <c r="G74" s="83"/>
      <c r="H74" s="82" t="s">
        <v>183</v>
      </c>
      <c r="I74" s="82" t="s">
        <v>36</v>
      </c>
    </row>
    <row r="75" spans="1:9">
      <c r="A75" s="81" t="s">
        <v>185</v>
      </c>
      <c r="B75" s="81"/>
      <c r="C75" s="81" t="s">
        <v>179</v>
      </c>
      <c r="D75" s="81" t="s">
        <v>184</v>
      </c>
      <c r="E75" s="84">
        <v>41153</v>
      </c>
      <c r="F75" s="84">
        <v>42247</v>
      </c>
      <c r="G75" s="83">
        <v>593253</v>
      </c>
      <c r="H75" s="82" t="s">
        <v>183</v>
      </c>
      <c r="I75" s="82" t="s">
        <v>36</v>
      </c>
    </row>
    <row r="76" spans="1:9">
      <c r="A76" s="85" t="s">
        <v>182</v>
      </c>
      <c r="B76" s="85" t="s">
        <v>181</v>
      </c>
      <c r="C76" s="85" t="s">
        <v>179</v>
      </c>
      <c r="D76" s="85" t="s">
        <v>178</v>
      </c>
      <c r="E76" s="88">
        <v>41061</v>
      </c>
      <c r="F76" s="88">
        <v>42155</v>
      </c>
      <c r="G76" s="87"/>
      <c r="H76" s="86" t="s">
        <v>177</v>
      </c>
      <c r="I76" s="86" t="s">
        <v>36</v>
      </c>
    </row>
    <row r="77" spans="1:9">
      <c r="A77" s="81" t="s">
        <v>180</v>
      </c>
      <c r="B77" s="81"/>
      <c r="C77" s="81" t="s">
        <v>179</v>
      </c>
      <c r="D77" s="81" t="s">
        <v>178</v>
      </c>
      <c r="E77" s="84">
        <v>41061</v>
      </c>
      <c r="F77" s="84">
        <v>42155</v>
      </c>
      <c r="G77" s="83">
        <v>360463</v>
      </c>
      <c r="H77" s="82" t="s">
        <v>177</v>
      </c>
      <c r="I77" s="82" t="s">
        <v>36</v>
      </c>
    </row>
    <row r="78" spans="1:9">
      <c r="G78" s="80"/>
    </row>
    <row r="79" spans="1:9" ht="14.25" customHeight="1">
      <c r="G79" s="80"/>
    </row>
    <row r="80" spans="1:9">
      <c r="G80" s="80"/>
    </row>
    <row r="81" spans="7:7">
      <c r="G81" s="80"/>
    </row>
    <row r="82" spans="7:7">
      <c r="G82" s="80"/>
    </row>
    <row r="83" spans="7:7">
      <c r="G83" s="80"/>
    </row>
    <row r="84" spans="7:7">
      <c r="G84" s="80"/>
    </row>
  </sheetData>
  <sortState ref="A9:I77">
    <sortCondition ref="I9:I77"/>
    <sortCondition ref="H9:H77"/>
    <sortCondition ref="A9:A77"/>
  </sortState>
  <mergeCells count="10">
    <mergeCell ref="A5:B5"/>
    <mergeCell ref="A6:A8"/>
    <mergeCell ref="B6:B8"/>
    <mergeCell ref="C6:C8"/>
    <mergeCell ref="D6:D8"/>
    <mergeCell ref="F6:F8"/>
    <mergeCell ref="G6:G8"/>
    <mergeCell ref="H6:H8"/>
    <mergeCell ref="I6:I8"/>
    <mergeCell ref="E6:E8"/>
  </mergeCells>
  <pageMargins left="0.25" right="0.25" top="0.4" bottom="0.5" header="0.05" footer="0.05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Jennifer Ricks</cp:lastModifiedBy>
  <cp:lastPrinted>2011-12-02T22:25:10Z</cp:lastPrinted>
  <dcterms:created xsi:type="dcterms:W3CDTF">1996-12-04T22:56:15Z</dcterms:created>
  <dcterms:modified xsi:type="dcterms:W3CDTF">2011-12-05T23:41:27Z</dcterms:modified>
</cp:coreProperties>
</file>